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E:\Nga HSSV\HỌC BỔNG\Học bổng kỳ I 2022-2023 (2.3.4)\"/>
    </mc:Choice>
  </mc:AlternateContent>
  <bookViews>
    <workbookView xWindow="0" yWindow="0" windowWidth="20700" windowHeight="7845" firstSheet="1" activeTab="1"/>
  </bookViews>
  <sheets>
    <sheet name="foxz" sheetId="2" state="veryHidden" r:id="rId1"/>
    <sheet name="DS " sheetId="1" r:id="rId2"/>
  </sheets>
  <definedNames>
    <definedName name="_xlnm._FilterDatabase" localSheetId="1" hidden="1">'DS '!$A$4:$N$266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65" i="1" l="1"/>
  <c r="L265" i="1" s="1"/>
  <c r="K264" i="1"/>
  <c r="L264" i="1" s="1"/>
  <c r="K263" i="1"/>
  <c r="L263" i="1" s="1"/>
  <c r="K262" i="1"/>
  <c r="L262" i="1" s="1"/>
  <c r="K261" i="1"/>
  <c r="L261" i="1" s="1"/>
  <c r="K260" i="1"/>
  <c r="L260" i="1" s="1"/>
  <c r="K259" i="1"/>
  <c r="L259" i="1" s="1"/>
  <c r="K258" i="1"/>
  <c r="L258" i="1" s="1"/>
  <c r="K257" i="1"/>
  <c r="L257" i="1" s="1"/>
  <c r="K256" i="1"/>
  <c r="L256" i="1" s="1"/>
  <c r="K255" i="1"/>
  <c r="L255" i="1" s="1"/>
  <c r="K254" i="1"/>
  <c r="L254" i="1" s="1"/>
  <c r="K253" i="1"/>
  <c r="L253" i="1" s="1"/>
  <c r="K252" i="1"/>
  <c r="L252" i="1" s="1"/>
  <c r="L251" i="1"/>
  <c r="K251" i="1"/>
  <c r="L250" i="1"/>
  <c r="K250" i="1"/>
  <c r="L249" i="1"/>
  <c r="K249" i="1"/>
  <c r="L248" i="1"/>
  <c r="K248" i="1"/>
  <c r="L247" i="1"/>
  <c r="K247" i="1"/>
  <c r="L246" i="1"/>
  <c r="K246" i="1"/>
  <c r="L245" i="1"/>
  <c r="K245" i="1"/>
  <c r="L244" i="1"/>
  <c r="K244" i="1"/>
  <c r="L243" i="1"/>
  <c r="K243" i="1"/>
  <c r="L242" i="1"/>
  <c r="K242" i="1"/>
  <c r="L241" i="1"/>
  <c r="K241" i="1"/>
  <c r="L240" i="1"/>
  <c r="K240" i="1"/>
  <c r="L239" i="1"/>
  <c r="K239" i="1"/>
  <c r="L238" i="1"/>
  <c r="K238" i="1"/>
  <c r="L237" i="1"/>
  <c r="K237" i="1"/>
  <c r="L236" i="1"/>
  <c r="K236" i="1"/>
  <c r="L235" i="1"/>
  <c r="K235" i="1"/>
  <c r="L234" i="1"/>
  <c r="K234" i="1"/>
  <c r="L233" i="1"/>
  <c r="K233" i="1"/>
  <c r="L232" i="1"/>
  <c r="K232" i="1"/>
  <c r="L231" i="1"/>
  <c r="K231" i="1"/>
  <c r="L230" i="1"/>
  <c r="K230" i="1"/>
  <c r="L229" i="1"/>
  <c r="K229" i="1"/>
  <c r="L228" i="1"/>
  <c r="K228" i="1"/>
  <c r="L227" i="1"/>
  <c r="K227" i="1"/>
  <c r="L226" i="1"/>
  <c r="K226" i="1"/>
  <c r="L225" i="1"/>
  <c r="K225" i="1"/>
  <c r="L224" i="1"/>
  <c r="K224" i="1"/>
  <c r="L223" i="1"/>
  <c r="K223" i="1"/>
  <c r="L222" i="1"/>
  <c r="K222" i="1"/>
  <c r="L221" i="1"/>
  <c r="K221" i="1"/>
  <c r="L220" i="1"/>
  <c r="K220" i="1"/>
  <c r="L219" i="1"/>
  <c r="K219" i="1"/>
  <c r="L218" i="1"/>
  <c r="K218" i="1"/>
  <c r="L217" i="1"/>
  <c r="K217" i="1"/>
  <c r="L216" i="1"/>
  <c r="K216" i="1"/>
  <c r="L215" i="1"/>
  <c r="K215" i="1"/>
  <c r="L214" i="1"/>
  <c r="K214" i="1"/>
  <c r="L213" i="1"/>
  <c r="K213" i="1"/>
  <c r="L212" i="1"/>
  <c r="K212" i="1"/>
  <c r="L211" i="1"/>
  <c r="K211" i="1"/>
  <c r="L210" i="1"/>
  <c r="K210" i="1"/>
  <c r="L209" i="1"/>
  <c r="K209" i="1"/>
  <c r="L208" i="1"/>
  <c r="K208" i="1"/>
  <c r="L207" i="1"/>
  <c r="K207" i="1"/>
  <c r="L206" i="1"/>
  <c r="K206" i="1"/>
  <c r="L205" i="1"/>
  <c r="K205" i="1"/>
  <c r="L204" i="1"/>
  <c r="K204" i="1"/>
  <c r="L203" i="1"/>
  <c r="K203" i="1"/>
  <c r="L202" i="1"/>
  <c r="K202" i="1"/>
  <c r="L201" i="1"/>
  <c r="K201" i="1"/>
  <c r="L200" i="1"/>
  <c r="K200" i="1"/>
  <c r="L199" i="1"/>
  <c r="K199" i="1"/>
  <c r="L198" i="1"/>
  <c r="K198" i="1"/>
  <c r="L197" i="1"/>
  <c r="K197" i="1"/>
  <c r="L196" i="1"/>
  <c r="K196" i="1"/>
  <c r="L195" i="1"/>
  <c r="K195" i="1"/>
  <c r="L194" i="1"/>
  <c r="K194" i="1"/>
  <c r="L193" i="1"/>
  <c r="K193" i="1"/>
  <c r="L192" i="1"/>
  <c r="K192" i="1"/>
  <c r="L191" i="1"/>
  <c r="K191" i="1"/>
  <c r="L190" i="1"/>
  <c r="K190" i="1"/>
  <c r="L189" i="1"/>
  <c r="K189" i="1"/>
  <c r="L188" i="1"/>
  <c r="K188" i="1"/>
  <c r="L187" i="1"/>
  <c r="K187" i="1"/>
  <c r="L186" i="1"/>
  <c r="K186" i="1"/>
  <c r="L185" i="1"/>
  <c r="K185" i="1"/>
  <c r="L184" i="1"/>
  <c r="K184" i="1"/>
  <c r="L183" i="1"/>
  <c r="K183" i="1"/>
  <c r="L182" i="1"/>
  <c r="K182" i="1"/>
  <c r="L181" i="1"/>
  <c r="K181" i="1"/>
  <c r="L180" i="1"/>
  <c r="K180" i="1"/>
  <c r="L179" i="1"/>
  <c r="K179" i="1"/>
  <c r="L178" i="1"/>
  <c r="K178" i="1"/>
  <c r="L177" i="1"/>
  <c r="K177" i="1"/>
  <c r="L176" i="1"/>
  <c r="K176" i="1"/>
  <c r="L175" i="1"/>
  <c r="K175" i="1"/>
  <c r="L174" i="1"/>
  <c r="K174" i="1"/>
  <c r="L173" i="1"/>
  <c r="K173" i="1"/>
  <c r="L172" i="1"/>
  <c r="K172" i="1"/>
  <c r="L171" i="1"/>
  <c r="K171" i="1"/>
  <c r="L170" i="1"/>
  <c r="K170" i="1"/>
  <c r="L169" i="1"/>
  <c r="K169" i="1"/>
  <c r="L168" i="1"/>
  <c r="K168" i="1"/>
  <c r="L167" i="1"/>
  <c r="K167" i="1"/>
  <c r="L166" i="1"/>
  <c r="K166" i="1"/>
  <c r="L165" i="1"/>
  <c r="K165" i="1"/>
  <c r="L164" i="1"/>
  <c r="K164" i="1"/>
  <c r="L163" i="1"/>
  <c r="K163" i="1"/>
  <c r="L162" i="1"/>
  <c r="K162" i="1"/>
  <c r="L161" i="1"/>
  <c r="K161" i="1"/>
  <c r="L160" i="1"/>
  <c r="K160" i="1"/>
  <c r="L159" i="1"/>
  <c r="K159" i="1"/>
  <c r="L158" i="1"/>
  <c r="K158" i="1"/>
  <c r="L157" i="1"/>
  <c r="K157" i="1"/>
  <c r="L156" i="1"/>
  <c r="K156" i="1"/>
  <c r="L155" i="1"/>
  <c r="K155" i="1"/>
  <c r="L154" i="1"/>
  <c r="K154" i="1"/>
  <c r="L153" i="1"/>
  <c r="K153" i="1"/>
  <c r="L152" i="1"/>
  <c r="K152" i="1"/>
  <c r="L151" i="1"/>
  <c r="K151" i="1"/>
  <c r="L150" i="1"/>
  <c r="K150" i="1"/>
  <c r="L149" i="1"/>
  <c r="K149" i="1"/>
  <c r="L148" i="1"/>
  <c r="K148" i="1"/>
  <c r="L147" i="1"/>
  <c r="K147" i="1"/>
  <c r="L146" i="1"/>
  <c r="K146" i="1"/>
  <c r="L145" i="1"/>
  <c r="K145" i="1"/>
  <c r="L144" i="1"/>
  <c r="K144" i="1"/>
  <c r="L143" i="1"/>
  <c r="K143" i="1"/>
  <c r="L142" i="1"/>
  <c r="K142" i="1"/>
  <c r="L141" i="1"/>
  <c r="K141" i="1"/>
  <c r="L140" i="1"/>
  <c r="K140" i="1"/>
  <c r="L139" i="1"/>
  <c r="K139" i="1"/>
  <c r="L138" i="1"/>
  <c r="K138" i="1"/>
  <c r="L137" i="1"/>
  <c r="K137" i="1"/>
  <c r="L136" i="1"/>
  <c r="K136" i="1"/>
  <c r="L135" i="1"/>
  <c r="K135" i="1"/>
  <c r="L134" i="1"/>
  <c r="K134" i="1"/>
  <c r="L133" i="1"/>
  <c r="K133" i="1"/>
  <c r="L132" i="1"/>
  <c r="K132" i="1"/>
  <c r="L131" i="1"/>
  <c r="K131" i="1"/>
  <c r="L130" i="1"/>
  <c r="K130" i="1"/>
  <c r="L129" i="1"/>
  <c r="K129" i="1"/>
  <c r="L128" i="1"/>
  <c r="K128" i="1"/>
  <c r="L127" i="1"/>
  <c r="K127" i="1"/>
  <c r="L126" i="1"/>
  <c r="K126" i="1"/>
  <c r="L125" i="1"/>
  <c r="K125" i="1"/>
  <c r="L124" i="1"/>
  <c r="K124" i="1"/>
  <c r="L123" i="1"/>
  <c r="K123" i="1"/>
  <c r="L122" i="1"/>
  <c r="K122" i="1"/>
  <c r="L121" i="1"/>
  <c r="K121" i="1"/>
  <c r="L120" i="1"/>
  <c r="K120" i="1"/>
  <c r="L119" i="1"/>
  <c r="K119" i="1"/>
  <c r="L118" i="1"/>
  <c r="K118" i="1"/>
  <c r="L117" i="1"/>
  <c r="K117" i="1"/>
  <c r="L116" i="1"/>
  <c r="K116" i="1"/>
  <c r="L115" i="1"/>
  <c r="K115" i="1"/>
  <c r="L114" i="1"/>
  <c r="K114" i="1"/>
  <c r="L113" i="1"/>
  <c r="K113" i="1"/>
  <c r="L112" i="1"/>
  <c r="K112" i="1"/>
  <c r="L111" i="1"/>
  <c r="K111" i="1"/>
  <c r="K110" i="1"/>
  <c r="L110" i="1" s="1"/>
  <c r="K109" i="1"/>
  <c r="L109" i="1" s="1"/>
  <c r="K108" i="1"/>
  <c r="L108" i="1" s="1"/>
  <c r="K107" i="1"/>
  <c r="L107" i="1" s="1"/>
  <c r="K106" i="1"/>
  <c r="L106" i="1" s="1"/>
  <c r="K105" i="1"/>
  <c r="L105" i="1" s="1"/>
  <c r="K104" i="1"/>
  <c r="L104" i="1" s="1"/>
  <c r="K103" i="1"/>
  <c r="L103" i="1" s="1"/>
  <c r="K102" i="1"/>
  <c r="L102" i="1" s="1"/>
  <c r="K101" i="1"/>
  <c r="L101" i="1" s="1"/>
  <c r="K100" i="1"/>
  <c r="L100" i="1" s="1"/>
  <c r="K99" i="1"/>
  <c r="L99" i="1" s="1"/>
  <c r="K98" i="1"/>
  <c r="L98" i="1" s="1"/>
  <c r="K97" i="1"/>
  <c r="L97" i="1" s="1"/>
  <c r="K96" i="1"/>
  <c r="L96" i="1" s="1"/>
  <c r="K95" i="1"/>
  <c r="L95" i="1" s="1"/>
  <c r="K94" i="1"/>
  <c r="L94" i="1" s="1"/>
  <c r="K93" i="1"/>
  <c r="L93" i="1" s="1"/>
  <c r="K92" i="1"/>
  <c r="L92" i="1" s="1"/>
  <c r="K91" i="1"/>
  <c r="L91" i="1" s="1"/>
  <c r="K90" i="1"/>
  <c r="L90" i="1" s="1"/>
  <c r="K89" i="1"/>
  <c r="L89" i="1" s="1"/>
  <c r="K88" i="1"/>
  <c r="L88" i="1" s="1"/>
  <c r="K87" i="1"/>
  <c r="L87" i="1" s="1"/>
  <c r="K86" i="1"/>
  <c r="L86" i="1" s="1"/>
  <c r="K85" i="1"/>
  <c r="L85" i="1" s="1"/>
  <c r="K84" i="1"/>
  <c r="L84" i="1" s="1"/>
  <c r="K83" i="1"/>
  <c r="L83" i="1" s="1"/>
  <c r="K82" i="1"/>
  <c r="L82" i="1" s="1"/>
  <c r="K81" i="1"/>
  <c r="L81" i="1" s="1"/>
  <c r="K80" i="1"/>
  <c r="L80" i="1" s="1"/>
  <c r="K79" i="1"/>
  <c r="L79" i="1" s="1"/>
  <c r="K78" i="1"/>
  <c r="L78" i="1" s="1"/>
  <c r="K77" i="1"/>
  <c r="L77" i="1" s="1"/>
  <c r="K76" i="1"/>
  <c r="L76" i="1" s="1"/>
  <c r="K75" i="1"/>
  <c r="L75" i="1" s="1"/>
  <c r="K74" i="1"/>
  <c r="L74" i="1" s="1"/>
  <c r="K73" i="1"/>
  <c r="L73" i="1" s="1"/>
  <c r="K72" i="1"/>
  <c r="L72" i="1" s="1"/>
  <c r="K71" i="1"/>
  <c r="L71" i="1" s="1"/>
  <c r="K70" i="1"/>
  <c r="L70" i="1" s="1"/>
  <c r="K69" i="1"/>
  <c r="L69" i="1" s="1"/>
  <c r="K68" i="1"/>
  <c r="L68" i="1" s="1"/>
  <c r="K67" i="1"/>
  <c r="L67" i="1" s="1"/>
  <c r="K66" i="1"/>
  <c r="L66" i="1" s="1"/>
  <c r="K65" i="1"/>
  <c r="L65" i="1" s="1"/>
  <c r="K64" i="1"/>
  <c r="L64" i="1" s="1"/>
  <c r="K63" i="1"/>
  <c r="L63" i="1" s="1"/>
  <c r="K62" i="1"/>
  <c r="L62" i="1" s="1"/>
  <c r="K61" i="1"/>
  <c r="L61" i="1" s="1"/>
  <c r="K60" i="1"/>
  <c r="L60" i="1" s="1"/>
  <c r="K59" i="1"/>
  <c r="L59" i="1" s="1"/>
  <c r="K58" i="1"/>
  <c r="L58" i="1" s="1"/>
  <c r="K57" i="1"/>
  <c r="L57" i="1" s="1"/>
  <c r="K56" i="1"/>
  <c r="L56" i="1" s="1"/>
  <c r="K55" i="1"/>
  <c r="L55" i="1" s="1"/>
  <c r="K54" i="1"/>
  <c r="L54" i="1" s="1"/>
  <c r="K53" i="1"/>
  <c r="L53" i="1" s="1"/>
  <c r="K52" i="1"/>
  <c r="L52" i="1" s="1"/>
  <c r="K51" i="1"/>
  <c r="L51" i="1" s="1"/>
  <c r="K50" i="1"/>
  <c r="L50" i="1" s="1"/>
  <c r="K49" i="1"/>
  <c r="L49" i="1" s="1"/>
  <c r="K48" i="1"/>
  <c r="L48" i="1" s="1"/>
  <c r="K47" i="1"/>
  <c r="L47" i="1" s="1"/>
  <c r="K46" i="1"/>
  <c r="L46" i="1" s="1"/>
  <c r="K45" i="1"/>
  <c r="L45" i="1" s="1"/>
  <c r="K44" i="1"/>
  <c r="L44" i="1" s="1"/>
  <c r="K43" i="1"/>
  <c r="L43" i="1" s="1"/>
  <c r="K42" i="1"/>
  <c r="L42" i="1" s="1"/>
  <c r="K41" i="1"/>
  <c r="L41" i="1" s="1"/>
  <c r="K40" i="1"/>
  <c r="L40" i="1" s="1"/>
  <c r="K39" i="1"/>
  <c r="L39" i="1" s="1"/>
  <c r="K38" i="1"/>
  <c r="L38" i="1" s="1"/>
  <c r="K37" i="1"/>
  <c r="L37" i="1" s="1"/>
  <c r="K36" i="1"/>
  <c r="L36" i="1" s="1"/>
  <c r="K35" i="1"/>
  <c r="L35" i="1" s="1"/>
  <c r="K34" i="1"/>
  <c r="L34" i="1" s="1"/>
  <c r="K33" i="1"/>
  <c r="L33" i="1" s="1"/>
  <c r="K32" i="1"/>
  <c r="L32" i="1" s="1"/>
  <c r="K31" i="1"/>
  <c r="L31" i="1" s="1"/>
  <c r="K30" i="1"/>
  <c r="L30" i="1" s="1"/>
  <c r="K29" i="1"/>
  <c r="L29" i="1" s="1"/>
  <c r="K28" i="1"/>
  <c r="L28" i="1" s="1"/>
  <c r="K27" i="1"/>
  <c r="L27" i="1" s="1"/>
  <c r="K26" i="1"/>
  <c r="L26" i="1" s="1"/>
  <c r="K25" i="1"/>
  <c r="L25" i="1" s="1"/>
  <c r="K24" i="1"/>
  <c r="L24" i="1" s="1"/>
  <c r="K23" i="1"/>
  <c r="L23" i="1" s="1"/>
  <c r="K22" i="1"/>
  <c r="L22" i="1" s="1"/>
  <c r="K21" i="1"/>
  <c r="L21" i="1" s="1"/>
  <c r="K20" i="1"/>
  <c r="L20" i="1" s="1"/>
  <c r="K19" i="1"/>
  <c r="L19" i="1" s="1"/>
  <c r="K18" i="1"/>
  <c r="L18" i="1" s="1"/>
  <c r="K17" i="1"/>
  <c r="L17" i="1" s="1"/>
  <c r="K16" i="1"/>
  <c r="L16" i="1" s="1"/>
  <c r="K15" i="1"/>
  <c r="L15" i="1" s="1"/>
  <c r="K14" i="1"/>
  <c r="L14" i="1" s="1"/>
  <c r="K13" i="1"/>
  <c r="L13" i="1" s="1"/>
  <c r="K12" i="1"/>
  <c r="L12" i="1" s="1"/>
  <c r="K11" i="1"/>
  <c r="L11" i="1" s="1"/>
  <c r="K10" i="1"/>
  <c r="L10" i="1" s="1"/>
  <c r="K9" i="1"/>
  <c r="L9" i="1" s="1"/>
  <c r="K8" i="1"/>
  <c r="L8" i="1" s="1"/>
  <c r="K7" i="1"/>
  <c r="L7" i="1" s="1"/>
  <c r="K6" i="1"/>
  <c r="L6" i="1" s="1"/>
  <c r="K5" i="1"/>
  <c r="L5" i="1" s="1"/>
  <c r="L266" i="1" l="1"/>
</calcChain>
</file>

<file path=xl/sharedStrings.xml><?xml version="1.0" encoding="utf-8"?>
<sst xmlns="http://schemas.openxmlformats.org/spreadsheetml/2006/main" count="1774" uniqueCount="866">
  <si>
    <t>(Dự kiến) DANH SÁCH HỌC SINH, SINH VIÊN ĐƯỢC HƯỞNG HỌC BỔNG KHUYẾN KHÍCH HỌC TẬP HỌC KỲ I NĂM HỌC 2022-2023 ( Các lớp năm 2,3,4)</t>
  </si>
  <si>
    <t>(Kèm theo Quyết định số:        /QĐ-ĐHHL, ngày        tháng        năm 2023 của Hiệu trưởng Trường Đại học Hạ Long)</t>
  </si>
  <si>
    <t>Stt</t>
  </si>
  <si>
    <t>Họ và tên</t>
  </si>
  <si>
    <t>Ngày sinh</t>
  </si>
  <si>
    <t>Tên lớp</t>
  </si>
  <si>
    <t>Khoa</t>
  </si>
  <si>
    <t>Điểm HT</t>
  </si>
  <si>
    <t>Điểm RL</t>
  </si>
  <si>
    <t>Xếp loại HB</t>
  </si>
  <si>
    <t>Tổng số tín chỉ</t>
  </si>
  <si>
    <t>Học phí/ tháng</t>
  </si>
  <si>
    <t>Học bổng /tháng</t>
  </si>
  <si>
    <t xml:space="preserve">    Học bổng/kỳ  (5 tháng)</t>
  </si>
  <si>
    <t>Số tài khoản</t>
  </si>
  <si>
    <t>Ngân hàng</t>
  </si>
  <si>
    <t>10=9*5 tháng</t>
  </si>
  <si>
    <t>1</t>
  </si>
  <si>
    <t>Nguyễn Thị Dịu</t>
  </si>
  <si>
    <t>ĐH QT khách sạn K4A</t>
  </si>
  <si>
    <t>Du lịch</t>
  </si>
  <si>
    <t>Xuất sắc</t>
  </si>
  <si>
    <t>05001012952681</t>
  </si>
  <si>
    <t>MARITIME BANK</t>
  </si>
  <si>
    <t>2</t>
  </si>
  <si>
    <t>Trần Thị Quỳnh Trang</t>
  </si>
  <si>
    <t>ĐH QT khách sạn K4C</t>
  </si>
  <si>
    <t>VPBANK</t>
  </si>
  <si>
    <t>3</t>
  </si>
  <si>
    <t>Phạm Hải Ninh</t>
  </si>
  <si>
    <t>Giỏi</t>
  </si>
  <si>
    <t>05001012956643</t>
  </si>
  <si>
    <t>4</t>
  </si>
  <si>
    <t>Phạm Thị Hằng</t>
  </si>
  <si>
    <t>05001012960305</t>
  </si>
  <si>
    <t>5</t>
  </si>
  <si>
    <t>Trịnh Thị Loan</t>
  </si>
  <si>
    <t>044310000370604</t>
  </si>
  <si>
    <t>BIDV</t>
  </si>
  <si>
    <t>6</t>
  </si>
  <si>
    <t>Lê Ngọc Vân</t>
  </si>
  <si>
    <t>05001012976913</t>
  </si>
  <si>
    <t>7</t>
  </si>
  <si>
    <t>Bùi Thị Thủy</t>
  </si>
  <si>
    <t>05086016180201</t>
  </si>
  <si>
    <t>8</t>
  </si>
  <si>
    <t>Tạ Bích Chi</t>
  </si>
  <si>
    <t>TECHCOMBANK</t>
  </si>
  <si>
    <t>9</t>
  </si>
  <si>
    <t>Trần Thị Ngọc Lan</t>
  </si>
  <si>
    <t>05001012961487</t>
  </si>
  <si>
    <t>10</t>
  </si>
  <si>
    <t>Nguyễn Lan Hương</t>
  </si>
  <si>
    <t>05001012956595</t>
  </si>
  <si>
    <t>11</t>
  </si>
  <si>
    <t>Trần Hải Linh</t>
  </si>
  <si>
    <t>05001012960220</t>
  </si>
  <si>
    <t>12</t>
  </si>
  <si>
    <t>Phạm Thị Thu Hà</t>
  </si>
  <si>
    <t>ĐH QT khách sạn K5A</t>
  </si>
  <si>
    <t>12001012930511</t>
  </si>
  <si>
    <t>13</t>
  </si>
  <si>
    <t>Dương Thị Nhung</t>
  </si>
  <si>
    <t>ĐH QT khách sạn K5C</t>
  </si>
  <si>
    <t>05201010942059</t>
  </si>
  <si>
    <t>14</t>
  </si>
  <si>
    <t>Nguyễn Bảo Phương</t>
  </si>
  <si>
    <t>ĐH QT khách sạn K5D</t>
  </si>
  <si>
    <t>05101012707839</t>
  </si>
  <si>
    <t>15</t>
  </si>
  <si>
    <t>Phùng Thị Duyên</t>
  </si>
  <si>
    <t>ĐH QT khách sạn K5B</t>
  </si>
  <si>
    <t>12001012931116</t>
  </si>
  <si>
    <t>16</t>
  </si>
  <si>
    <t>Đỗ Thị Thu Trang</t>
  </si>
  <si>
    <t>05001012961807</t>
  </si>
  <si>
    <t>17</t>
  </si>
  <si>
    <t>Lê Nguyễn Khánh Ly</t>
  </si>
  <si>
    <t>05001012961816</t>
  </si>
  <si>
    <t>18</t>
  </si>
  <si>
    <t>Nguyễn Thị Thu Phương</t>
  </si>
  <si>
    <t>05001012968093</t>
  </si>
  <si>
    <t>19</t>
  </si>
  <si>
    <t>Trần Thu Hà</t>
  </si>
  <si>
    <t>05001012961795</t>
  </si>
  <si>
    <t>20</t>
  </si>
  <si>
    <t>Nguyễn Thị Thu Yến</t>
  </si>
  <si>
    <t>12001012930650</t>
  </si>
  <si>
    <t>21</t>
  </si>
  <si>
    <t>Đinh Thị Hồng Giang</t>
  </si>
  <si>
    <t>1481409082001</t>
  </si>
  <si>
    <t>MB BANK</t>
  </si>
  <si>
    <t>22</t>
  </si>
  <si>
    <t>Hoàng Thị Trang Nhung</t>
  </si>
  <si>
    <t>05001012962402</t>
  </si>
  <si>
    <t>23</t>
  </si>
  <si>
    <t>Nguyễn Thị Dung Nhi</t>
  </si>
  <si>
    <t>12001012930922</t>
  </si>
  <si>
    <t>24</t>
  </si>
  <si>
    <t>Vũ Nguyễn Ngọc Minh</t>
  </si>
  <si>
    <t>05001012961825</t>
  </si>
  <si>
    <t>25</t>
  </si>
  <si>
    <t>Bùi Thị Huyền</t>
  </si>
  <si>
    <t>05001012964778</t>
  </si>
  <si>
    <t>26</t>
  </si>
  <si>
    <t>Đào Thị Hải</t>
  </si>
  <si>
    <t>05001012962448</t>
  </si>
  <si>
    <t>27</t>
  </si>
  <si>
    <t>Nguyễn Như Thảo</t>
  </si>
  <si>
    <t>ĐH QT khách sạn K6C</t>
  </si>
  <si>
    <t>05001015912369</t>
  </si>
  <si>
    <t>28</t>
  </si>
  <si>
    <t>Đinh Thị Thanh Hồng</t>
  </si>
  <si>
    <t>ĐH QT khách sạn K6A</t>
  </si>
  <si>
    <t>AGRIBANK</t>
  </si>
  <si>
    <t>29</t>
  </si>
  <si>
    <t>Nguyễn Hoàng Ngọc Ngân</t>
  </si>
  <si>
    <t>300720030193</t>
  </si>
  <si>
    <t>30</t>
  </si>
  <si>
    <t>Hà Thị Hồng Thúy</t>
  </si>
  <si>
    <t>120103150379</t>
  </si>
  <si>
    <t>31</t>
  </si>
  <si>
    <t>Nguyễn Thị Thu Hương</t>
  </si>
  <si>
    <t>ĐH QT khách sạn K6B</t>
  </si>
  <si>
    <t>Khá</t>
  </si>
  <si>
    <t>05001012974030</t>
  </si>
  <si>
    <t>32</t>
  </si>
  <si>
    <t>Nguyễn Phương Linh</t>
  </si>
  <si>
    <t>VIETINBANK</t>
  </si>
  <si>
    <t>33</t>
  </si>
  <si>
    <t>Đỗ Nguyễn Bảo Ngọc</t>
  </si>
  <si>
    <t>05001012972791</t>
  </si>
  <si>
    <t>34</t>
  </si>
  <si>
    <t>Hoàng Thị Vân Anh</t>
  </si>
  <si>
    <t>35</t>
  </si>
  <si>
    <t>Đinh Phương Loan</t>
  </si>
  <si>
    <t>1017237371</t>
  </si>
  <si>
    <t>VIETCOMBANK</t>
  </si>
  <si>
    <t>36</t>
  </si>
  <si>
    <t>Nguyễn Quỳnh Chi</t>
  </si>
  <si>
    <t>101873678759</t>
  </si>
  <si>
    <t>37</t>
  </si>
  <si>
    <t>Nguyễn Thị Thu</t>
  </si>
  <si>
    <t>0386228309</t>
  </si>
  <si>
    <t>38</t>
  </si>
  <si>
    <t>Dương Thanh Thảo</t>
  </si>
  <si>
    <t>3999920036789</t>
  </si>
  <si>
    <t>39</t>
  </si>
  <si>
    <t>Nguyễn Minh Ngọc</t>
  </si>
  <si>
    <t>40</t>
  </si>
  <si>
    <t>Lê Duy Thái</t>
  </si>
  <si>
    <t>41</t>
  </si>
  <si>
    <t>Đào Thị Kim Chi</t>
  </si>
  <si>
    <t>ĐH QTDVDL&amp;LH K5C</t>
  </si>
  <si>
    <t>05001012956410</t>
  </si>
  <si>
    <t>42</t>
  </si>
  <si>
    <t>Trần Thanh Tùng</t>
  </si>
  <si>
    <t>ĐH QTDVDL&amp;LH K5B</t>
  </si>
  <si>
    <t>89296198888</t>
  </si>
  <si>
    <t>43</t>
  </si>
  <si>
    <t>Phạm Thu Uyên</t>
  </si>
  <si>
    <t>05001012956465</t>
  </si>
  <si>
    <t>44</t>
  </si>
  <si>
    <t>Nguyễn Thị Thùy Dương</t>
  </si>
  <si>
    <t>05001012956401</t>
  </si>
  <si>
    <t>45</t>
  </si>
  <si>
    <t>Lại Thành Chung</t>
  </si>
  <si>
    <t>05001012955066</t>
  </si>
  <si>
    <t>46</t>
  </si>
  <si>
    <t>0339557481</t>
  </si>
  <si>
    <t>47</t>
  </si>
  <si>
    <t>Nguyễn Thị Yên</t>
  </si>
  <si>
    <t>05001012961629</t>
  </si>
  <si>
    <t>48</t>
  </si>
  <si>
    <t>Trần Minh Châu</t>
  </si>
  <si>
    <t>05001012960202</t>
  </si>
  <si>
    <t>49</t>
  </si>
  <si>
    <t>Bùi Thị Kim Oanh</t>
  </si>
  <si>
    <t>05001012956456</t>
  </si>
  <si>
    <t>50</t>
  </si>
  <si>
    <t>Phạm Thu Trang</t>
  </si>
  <si>
    <t>0358569308</t>
  </si>
  <si>
    <t>51</t>
  </si>
  <si>
    <t>Trần Việt Bách</t>
  </si>
  <si>
    <t>19036054674010</t>
  </si>
  <si>
    <t>52</t>
  </si>
  <si>
    <t>Vũ Thị Ngân Hà</t>
  </si>
  <si>
    <t>05001012961414</t>
  </si>
  <si>
    <t>53</t>
  </si>
  <si>
    <t>Nguyễn Thùy Liên</t>
  </si>
  <si>
    <t>ĐH QTDVDL&amp;LH K6C</t>
  </si>
  <si>
    <t>05001010704765</t>
  </si>
  <si>
    <t>54</t>
  </si>
  <si>
    <t>Ngô Thị Thanh Thu</t>
  </si>
  <si>
    <t>ĐH QTDVDL&amp;LH K6B</t>
  </si>
  <si>
    <t>05201010941931</t>
  </si>
  <si>
    <t>55</t>
  </si>
  <si>
    <t>Bùi Đức Trung</t>
  </si>
  <si>
    <t>05001012961898</t>
  </si>
  <si>
    <t>56</t>
  </si>
  <si>
    <t>Đặng Tâm Nhi</t>
  </si>
  <si>
    <t>ĐH QTDVDL&amp;LH K6D</t>
  </si>
  <si>
    <t>05001012960967</t>
  </si>
  <si>
    <t>57</t>
  </si>
  <si>
    <t>Vũ Tú Anh</t>
  </si>
  <si>
    <t>05001012962121</t>
  </si>
  <si>
    <t>58</t>
  </si>
  <si>
    <t>Vũ Ngọc Ánh</t>
  </si>
  <si>
    <t>05001015912864</t>
  </si>
  <si>
    <t>59</t>
  </si>
  <si>
    <t>Trần Thị Thanh Lệ</t>
  </si>
  <si>
    <t>05001012962103</t>
  </si>
  <si>
    <t>60</t>
  </si>
  <si>
    <t>Nguyễn Thế Long</t>
  </si>
  <si>
    <t>05001012962439</t>
  </si>
  <si>
    <t>61</t>
  </si>
  <si>
    <t>Phạm Quốc Tuấn</t>
  </si>
  <si>
    <t>05186019736666</t>
  </si>
  <si>
    <t>62</t>
  </si>
  <si>
    <t>Vũ Văn Toàn</t>
  </si>
  <si>
    <t>05086011076868</t>
  </si>
  <si>
    <t>63</t>
  </si>
  <si>
    <t>Nguyễn Bảo Yến</t>
  </si>
  <si>
    <t>104394829999</t>
  </si>
  <si>
    <t>64</t>
  </si>
  <si>
    <t>Trần Hương Giang</t>
  </si>
  <si>
    <t>ĐH QTDVDL&amp;LH K6A</t>
  </si>
  <si>
    <t>05001012962073</t>
  </si>
  <si>
    <t>65</t>
  </si>
  <si>
    <t>Nguyễn Phúc Hậu</t>
  </si>
  <si>
    <t>05001012962064</t>
  </si>
  <si>
    <t>66</t>
  </si>
  <si>
    <t>Phạm Thị Thanh Huyền</t>
  </si>
  <si>
    <t>05101012702094</t>
  </si>
  <si>
    <t>67</t>
  </si>
  <si>
    <t>Hồ Đức Vương</t>
  </si>
  <si>
    <t>05001012962158</t>
  </si>
  <si>
    <t>68</t>
  </si>
  <si>
    <t>Nguyễn Đình Toàn</t>
  </si>
  <si>
    <t>ĐH QTDVDL&amp;LH K7D</t>
  </si>
  <si>
    <t>1016673552</t>
  </si>
  <si>
    <t>69</t>
  </si>
  <si>
    <t>Vũ Quang Vinh</t>
  </si>
  <si>
    <t>ĐH QTDVDL&amp;LH K7C</t>
  </si>
  <si>
    <t>05001012977031</t>
  </si>
  <si>
    <t>70</t>
  </si>
  <si>
    <t>Nguyễn Hồng Thúy</t>
  </si>
  <si>
    <t>05001012975886</t>
  </si>
  <si>
    <t>71</t>
  </si>
  <si>
    <t>Nguyễn Thị Kim Cúc</t>
  </si>
  <si>
    <t>ĐH QTDVDL&amp;LH K7B</t>
  </si>
  <si>
    <t>72</t>
  </si>
  <si>
    <t>Nguyễn Thị Huyền</t>
  </si>
  <si>
    <t>05001012977022</t>
  </si>
  <si>
    <t>73</t>
  </si>
  <si>
    <t>Nguyễn Thị Nhung</t>
  </si>
  <si>
    <t>05001012975895</t>
  </si>
  <si>
    <t>74</t>
  </si>
  <si>
    <t>Nguyễn Thị Ngân</t>
  </si>
  <si>
    <t>1019283001</t>
  </si>
  <si>
    <t>75</t>
  </si>
  <si>
    <t>Vũ Thị Thanh Trúc</t>
  </si>
  <si>
    <t>76</t>
  </si>
  <si>
    <t>Nguyễn Thị Thanh Tâm</t>
  </si>
  <si>
    <t>ĐH QTDVDL&amp;LH K7A</t>
  </si>
  <si>
    <t>05001010716085</t>
  </si>
  <si>
    <t>77</t>
  </si>
  <si>
    <t>Phạm Thị Ly Hương</t>
  </si>
  <si>
    <t>78</t>
  </si>
  <si>
    <t>Lương Mai Linh</t>
  </si>
  <si>
    <t>1018039177</t>
  </si>
  <si>
    <t>79</t>
  </si>
  <si>
    <t>Đỗ Quang Dương</t>
  </si>
  <si>
    <t>104872320492</t>
  </si>
  <si>
    <t>80</t>
  </si>
  <si>
    <t>Hoàng Hải Anh</t>
  </si>
  <si>
    <t>9929345345</t>
  </si>
  <si>
    <t>81</t>
  </si>
  <si>
    <t>Nguyễn Hoàng Thùy Linh</t>
  </si>
  <si>
    <t>05001012972915</t>
  </si>
  <si>
    <t>82</t>
  </si>
  <si>
    <t>Hoàng Thị Đạt</t>
  </si>
  <si>
    <t>0983289629</t>
  </si>
  <si>
    <t>83</t>
  </si>
  <si>
    <t>Đặng Tiến Đức</t>
  </si>
  <si>
    <t>44310000413101</t>
  </si>
  <si>
    <t>84</t>
  </si>
  <si>
    <t>Vũ Thị Phượng</t>
  </si>
  <si>
    <t>ĐH QTNH&amp;DVAU K2B</t>
  </si>
  <si>
    <t>05001012952672</t>
  </si>
  <si>
    <t>85</t>
  </si>
  <si>
    <t>Đoàn Thanh Nhàn</t>
  </si>
  <si>
    <t>05001012960471</t>
  </si>
  <si>
    <t>86</t>
  </si>
  <si>
    <t>Phùng Thị Ngọc Huyền</t>
  </si>
  <si>
    <t>ĐH QTNH&amp;DVAU K2A</t>
  </si>
  <si>
    <t>87</t>
  </si>
  <si>
    <t>Vi Thị Mai Anh</t>
  </si>
  <si>
    <t>05101010932806</t>
  </si>
  <si>
    <t>88</t>
  </si>
  <si>
    <t>Ngô Như Ý</t>
  </si>
  <si>
    <t>05001010120721</t>
  </si>
  <si>
    <t>89</t>
  </si>
  <si>
    <t>Vũ Quỳnh Trâm</t>
  </si>
  <si>
    <t>ĐH QTNH&amp;DVAU K3B</t>
  </si>
  <si>
    <t>05001011992635</t>
  </si>
  <si>
    <t>90</t>
  </si>
  <si>
    <t>Nguyễn Thị Ngọc Chinh</t>
  </si>
  <si>
    <t>91</t>
  </si>
  <si>
    <t>Bùi Phương Yến</t>
  </si>
  <si>
    <t>ĐH QTNH&amp;DVAU K3A</t>
  </si>
  <si>
    <t xml:space="preserve">05001012962345 </t>
  </si>
  <si>
    <t>92</t>
  </si>
  <si>
    <t>Lê Thị Thùy Trâm</t>
  </si>
  <si>
    <t>05001015910020</t>
  </si>
  <si>
    <t>93</t>
  </si>
  <si>
    <t>Hoàng Thị Thùy Linh</t>
  </si>
  <si>
    <t xml:space="preserve">05001010704907 </t>
  </si>
  <si>
    <t>94</t>
  </si>
  <si>
    <t>Nguyễn Ánh Nguyệt</t>
  </si>
  <si>
    <t>ĐH QTNH&amp;DVAU K4B</t>
  </si>
  <si>
    <t>100875719474</t>
  </si>
  <si>
    <t>95</t>
  </si>
  <si>
    <t>Phạm Thị Quỳnh Anh</t>
  </si>
  <si>
    <t>0346239669</t>
  </si>
  <si>
    <t>96</t>
  </si>
  <si>
    <t>Hà Như Quỳnh</t>
  </si>
  <si>
    <t xml:space="preserve">104877386131 </t>
  </si>
  <si>
    <t>97</t>
  </si>
  <si>
    <t>Bùi Văn Nhất</t>
  </si>
  <si>
    <t>0985596135</t>
  </si>
  <si>
    <t>98</t>
  </si>
  <si>
    <t>Phạm Văn Thể</t>
  </si>
  <si>
    <t>99</t>
  </si>
  <si>
    <t>Nguyễn Phương Thảo</t>
  </si>
  <si>
    <t xml:space="preserve">44210000697494 </t>
  </si>
  <si>
    <t>100</t>
  </si>
  <si>
    <t>Nguyễn Thu Thảo</t>
  </si>
  <si>
    <t>100999992003</t>
  </si>
  <si>
    <t>101</t>
  </si>
  <si>
    <t>Nguyễn Thị Phượng</t>
  </si>
  <si>
    <t>CĐ QT khách sạn K17</t>
  </si>
  <si>
    <t>vietinbank</t>
  </si>
  <si>
    <t>102</t>
  </si>
  <si>
    <t>Nguyễn Thị Hoà</t>
  </si>
  <si>
    <t>0141000891297</t>
  </si>
  <si>
    <t>vietcombank</t>
  </si>
  <si>
    <t>103</t>
  </si>
  <si>
    <t>Võ Nguyễn Bùi Phương</t>
  </si>
  <si>
    <t>CĐ QT NH&amp;DVAU K15</t>
  </si>
  <si>
    <t>104</t>
  </si>
  <si>
    <t>Lê Văn Thành</t>
  </si>
  <si>
    <t>000009108370</t>
  </si>
  <si>
    <t>seabank</t>
  </si>
  <si>
    <t>105</t>
  </si>
  <si>
    <t>Đinh Thị Khánh Huyền</t>
  </si>
  <si>
    <t>CĐ Hướng dẫn K17</t>
  </si>
  <si>
    <t>1015062710</t>
  </si>
  <si>
    <t>Vietcombank</t>
  </si>
  <si>
    <t>106</t>
  </si>
  <si>
    <t>Dương Thị Huế</t>
  </si>
  <si>
    <t>CĐ QT DVDL&amp; Lữ hành K14</t>
  </si>
  <si>
    <t>107</t>
  </si>
  <si>
    <t>Nguyễn Thị Lan Anh</t>
  </si>
  <si>
    <t>ĐH NN Anh K5A</t>
  </si>
  <si>
    <t>Ngoại Ngữ</t>
  </si>
  <si>
    <t>05001012953615</t>
  </si>
  <si>
    <t>108</t>
  </si>
  <si>
    <t>Đào Thị Như Quỳnh</t>
  </si>
  <si>
    <t>3990128092000</t>
  </si>
  <si>
    <t>109</t>
  </si>
  <si>
    <t>Đào Khánh Linh</t>
  </si>
  <si>
    <t>44310000507350</t>
  </si>
  <si>
    <t>110</t>
  </si>
  <si>
    <t>Bùi Thị Thảo Loan</t>
  </si>
  <si>
    <t>ĐH NN Anh K5C</t>
  </si>
  <si>
    <t>12001012929467</t>
  </si>
  <si>
    <t>111</t>
  </si>
  <si>
    <t>Bàng Bình Khánh</t>
  </si>
  <si>
    <t>44110001280687</t>
  </si>
  <si>
    <t>112</t>
  </si>
  <si>
    <t>Ứng Thị Hà Phương</t>
  </si>
  <si>
    <t>12001012929551</t>
  </si>
  <si>
    <t>113</t>
  </si>
  <si>
    <t>Hoàng Hà Giang</t>
  </si>
  <si>
    <t>ĐH NN Anh K6B</t>
  </si>
  <si>
    <t>05001012963397</t>
  </si>
  <si>
    <t>114</t>
  </si>
  <si>
    <t>Đỗ Thị Kim Loan</t>
  </si>
  <si>
    <t>0971236713</t>
  </si>
  <si>
    <t>115</t>
  </si>
  <si>
    <t>Vũ Hoàng Hiền</t>
  </si>
  <si>
    <t>8823012002</t>
  </si>
  <si>
    <t>116</t>
  </si>
  <si>
    <t>Nguyễn Thị Hường</t>
  </si>
  <si>
    <t>05001015906591</t>
  </si>
  <si>
    <t>117</t>
  </si>
  <si>
    <t>Dương Bích Loan</t>
  </si>
  <si>
    <t>0328846233</t>
  </si>
  <si>
    <t>CAKE</t>
  </si>
  <si>
    <t>118</t>
  </si>
  <si>
    <t>Lê Thúy Hà</t>
  </si>
  <si>
    <t>8850114102002</t>
  </si>
  <si>
    <t>119</t>
  </si>
  <si>
    <t>Hoàng Thị Ngọc Mai</t>
  </si>
  <si>
    <t>ĐH NN Anh K7B</t>
  </si>
  <si>
    <t>02094515102003</t>
  </si>
  <si>
    <t>120</t>
  </si>
  <si>
    <t>Trịnh Kiều Ninh</t>
  </si>
  <si>
    <t>ĐH NN Anh K7D</t>
  </si>
  <si>
    <t>19037704008017</t>
  </si>
  <si>
    <t>Techcombank</t>
  </si>
  <si>
    <t>121</t>
  </si>
  <si>
    <t>Nguyễn Thị Ngọc Hiền</t>
  </si>
  <si>
    <t>ĐH NN Anh K7C</t>
  </si>
  <si>
    <t>19037934028017</t>
  </si>
  <si>
    <t>122</t>
  </si>
  <si>
    <t>Vũ Xuân Tùng</t>
  </si>
  <si>
    <t>1018155309</t>
  </si>
  <si>
    <t>123</t>
  </si>
  <si>
    <t>Trần Linh Chi</t>
  </si>
  <si>
    <t>1014277949</t>
  </si>
  <si>
    <t>124</t>
  </si>
  <si>
    <t>Hoàng Thị Diệp Linh</t>
  </si>
  <si>
    <t>44310000416100</t>
  </si>
  <si>
    <t>125</t>
  </si>
  <si>
    <t>Đinh Thị Thu</t>
  </si>
  <si>
    <t>ĐH NN Anh K7A</t>
  </si>
  <si>
    <t>8888031072003</t>
  </si>
  <si>
    <t>126</t>
  </si>
  <si>
    <t>Bùi Huy Cường</t>
  </si>
  <si>
    <t>ĐH NN Anh K7E</t>
  </si>
  <si>
    <t>14411111998</t>
  </si>
  <si>
    <t>127</t>
  </si>
  <si>
    <t>Nguyễn Thị Trà</t>
  </si>
  <si>
    <t>106872200831</t>
  </si>
  <si>
    <t>Vietinbank</t>
  </si>
  <si>
    <t>128</t>
  </si>
  <si>
    <t>Vũ Ngọc Anh</t>
  </si>
  <si>
    <t>104877270357</t>
  </si>
  <si>
    <t>129</t>
  </si>
  <si>
    <t>Nguyễn Phương Anh</t>
  </si>
  <si>
    <t>ĐH NN Trung Quốc K5C</t>
  </si>
  <si>
    <t>130</t>
  </si>
  <si>
    <t>Hoàng Diệu Linh</t>
  </si>
  <si>
    <t>05201012922699</t>
  </si>
  <si>
    <t>131</t>
  </si>
  <si>
    <t>Bùi Thị Vân Anh</t>
  </si>
  <si>
    <t>ĐH NN Trung Quốc K5A</t>
  </si>
  <si>
    <t>05001012957257</t>
  </si>
  <si>
    <t>132</t>
  </si>
  <si>
    <t>Tô Thị Hoa</t>
  </si>
  <si>
    <t>05086011526868</t>
  </si>
  <si>
    <t>133</t>
  </si>
  <si>
    <t>Phùn Thị Hoài Linh</t>
  </si>
  <si>
    <t>0551000323354</t>
  </si>
  <si>
    <t>134</t>
  </si>
  <si>
    <t>Đỗ Thị Quỳnh</t>
  </si>
  <si>
    <t>05001012980536</t>
  </si>
  <si>
    <t>135</t>
  </si>
  <si>
    <t>Đặng Thị Thắm</t>
  </si>
  <si>
    <t xml:space="preserve">Agribank </t>
  </si>
  <si>
    <t>136</t>
  </si>
  <si>
    <t>Lê Thị Thanh Thúy</t>
  </si>
  <si>
    <t>ĐH NN Trung Quốc K6F</t>
  </si>
  <si>
    <t>05001012972513</t>
  </si>
  <si>
    <t>137</t>
  </si>
  <si>
    <t>Nguyễn Thị Hồng Liên</t>
  </si>
  <si>
    <t>ĐH NN Trung Quốc K6B</t>
  </si>
  <si>
    <t>138</t>
  </si>
  <si>
    <t>Nguyễn Thị Hà</t>
  </si>
  <si>
    <t>05001012964282</t>
  </si>
  <si>
    <t>139</t>
  </si>
  <si>
    <t>Hồ Thị Yến</t>
  </si>
  <si>
    <t>140</t>
  </si>
  <si>
    <t>Đỗ Thu Hà</t>
  </si>
  <si>
    <t>05001011997313</t>
  </si>
  <si>
    <t>141</t>
  </si>
  <si>
    <t>Bùi Minh Phượng</t>
  </si>
  <si>
    <t>ĐH NN Trung Quốc K6D</t>
  </si>
  <si>
    <t>05001012963191</t>
  </si>
  <si>
    <t>142</t>
  </si>
  <si>
    <t>Hoàng Phương Thảo</t>
  </si>
  <si>
    <t>ĐH NN Trung Quốc K6E</t>
  </si>
  <si>
    <t>143</t>
  </si>
  <si>
    <t>Nguyễn Thị Thùy Đan</t>
  </si>
  <si>
    <t>ĐH NN Trung Quốc K6A</t>
  </si>
  <si>
    <t>0943153622</t>
  </si>
  <si>
    <t>144</t>
  </si>
  <si>
    <t>Phạm Thị Tâm</t>
  </si>
  <si>
    <t>0333567371</t>
  </si>
  <si>
    <t>145</t>
  </si>
  <si>
    <t>Nguyễn Thị Linh</t>
  </si>
  <si>
    <t>146</t>
  </si>
  <si>
    <t>Vũ Thái Quỳnh</t>
  </si>
  <si>
    <t>05001012963445</t>
  </si>
  <si>
    <t>147</t>
  </si>
  <si>
    <t>Nguyễn Thị Kim Thu</t>
  </si>
  <si>
    <t>148</t>
  </si>
  <si>
    <t>Đặng Thị Trà My</t>
  </si>
  <si>
    <t>149</t>
  </si>
  <si>
    <t>Lê Thị Ngọc Mai</t>
  </si>
  <si>
    <t>ĐH NN Trung Quốc K7B</t>
  </si>
  <si>
    <t>150</t>
  </si>
  <si>
    <t>Ngô Thị Thùy Trang</t>
  </si>
  <si>
    <t>ĐH NN Trung Quốc K7H</t>
  </si>
  <si>
    <t>0001907129851</t>
  </si>
  <si>
    <t>151</t>
  </si>
  <si>
    <t>Phạm Thị Thanh An</t>
  </si>
  <si>
    <t>ĐH NN Trung Quốc K7D</t>
  </si>
  <si>
    <t>0382123528</t>
  </si>
  <si>
    <t>152</t>
  </si>
  <si>
    <t>Nguyễn Thị Hồng Ngọc</t>
  </si>
  <si>
    <t>0869721844</t>
  </si>
  <si>
    <t>153</t>
  </si>
  <si>
    <t>Lê Thị Chính Đoan</t>
  </si>
  <si>
    <t>SHB</t>
  </si>
  <si>
    <t>154</t>
  </si>
  <si>
    <t>Trần Hải Yến</t>
  </si>
  <si>
    <t>ĐH NN Trung Quốc K7C</t>
  </si>
  <si>
    <t>155</t>
  </si>
  <si>
    <t>Tằng Nhật Tiềm</t>
  </si>
  <si>
    <t>ĐH NN Trung Quốc K7E</t>
  </si>
  <si>
    <t>05001012973949</t>
  </si>
  <si>
    <t>156</t>
  </si>
  <si>
    <t>Bùi Bích Mai</t>
  </si>
  <si>
    <t>157</t>
  </si>
  <si>
    <t>Phạm Thị Kiều Chinh</t>
  </si>
  <si>
    <t>05001012975149</t>
  </si>
  <si>
    <t>158</t>
  </si>
  <si>
    <t>Bùi Ngọc Quang</t>
  </si>
  <si>
    <t>ĐH NN Trung Quốc K7F</t>
  </si>
  <si>
    <t>0328916223</t>
  </si>
  <si>
    <t>159</t>
  </si>
  <si>
    <t>Nguyễn Tiểu Điệp</t>
  </si>
  <si>
    <t>ĐH NN Trung Quốc K7G</t>
  </si>
  <si>
    <t>160</t>
  </si>
  <si>
    <t>Bùi Thị Hiên</t>
  </si>
  <si>
    <t>030078470409</t>
  </si>
  <si>
    <t>SACOMBANK</t>
  </si>
  <si>
    <t>161</t>
  </si>
  <si>
    <t>Nguyễn Thị Thái Thanh</t>
  </si>
  <si>
    <t>162</t>
  </si>
  <si>
    <t>Đinh Thị Hoài Nhung</t>
  </si>
  <si>
    <t>163</t>
  </si>
  <si>
    <t>Niềm Đặng Hoài Thương</t>
  </si>
  <si>
    <t>164</t>
  </si>
  <si>
    <t>Nguyễn Thị Quỳnh Chi</t>
  </si>
  <si>
    <t>165</t>
  </si>
  <si>
    <t>Phạm Thị Hoài</t>
  </si>
  <si>
    <t>166</t>
  </si>
  <si>
    <t>Nguyễn Thị Thu Hiền</t>
  </si>
  <si>
    <t>ĐH NN Trung Quốc K7A</t>
  </si>
  <si>
    <t>167</t>
  </si>
  <si>
    <t>Nguyễn Hồng Quỳnh</t>
  </si>
  <si>
    <t>0929321447</t>
  </si>
  <si>
    <t>168</t>
  </si>
  <si>
    <t>Lê Thị Bích Đào</t>
  </si>
  <si>
    <t>169</t>
  </si>
  <si>
    <t>Phạm Thu Phương</t>
  </si>
  <si>
    <t>0942430976</t>
  </si>
  <si>
    <t>170</t>
  </si>
  <si>
    <t>Lại Phương Anh</t>
  </si>
  <si>
    <t>02001018560443</t>
  </si>
  <si>
    <t>171</t>
  </si>
  <si>
    <t>Vũ Thị Thương</t>
  </si>
  <si>
    <t>0211000551275</t>
  </si>
  <si>
    <t>172</t>
  </si>
  <si>
    <t>Châu Thị Thu Thảo</t>
  </si>
  <si>
    <t>ĐH NN Nhật K4</t>
  </si>
  <si>
    <t>0865151121</t>
  </si>
  <si>
    <t>173</t>
  </si>
  <si>
    <t>Hoàng Thị Thảo</t>
  </si>
  <si>
    <t>174</t>
  </si>
  <si>
    <t>Bùi Kim Sen</t>
  </si>
  <si>
    <t>ĐH NN Nhật K5A</t>
  </si>
  <si>
    <t>175</t>
  </si>
  <si>
    <t>Nguyễn Sơn Thùy</t>
  </si>
  <si>
    <t>ĐH NN Nhật K5B</t>
  </si>
  <si>
    <t>05001012962028</t>
  </si>
  <si>
    <t>176</t>
  </si>
  <si>
    <t>Nguyễn Thị Trúc Quỳnh</t>
  </si>
  <si>
    <t>177</t>
  </si>
  <si>
    <t>Nguyễn Thị Vân Anh</t>
  </si>
  <si>
    <t>ĐH NN Nhật K6A</t>
  </si>
  <si>
    <t>0301000374257</t>
  </si>
  <si>
    <t>178</t>
  </si>
  <si>
    <t>Nguyễn Hải Vân</t>
  </si>
  <si>
    <t>179</t>
  </si>
  <si>
    <t>Đặng Văn Việt</t>
  </si>
  <si>
    <t>ĐH NN Nhật K6B</t>
  </si>
  <si>
    <t>180</t>
  </si>
  <si>
    <t>Đoàn Nhật Phương</t>
  </si>
  <si>
    <t>05001010713226</t>
  </si>
  <si>
    <t>181</t>
  </si>
  <si>
    <t>Lê Thị Cúc</t>
  </si>
  <si>
    <t>ĐH NN Hàn K1B</t>
  </si>
  <si>
    <t>05001012962185</t>
  </si>
  <si>
    <t>182</t>
  </si>
  <si>
    <t>Yên Hằng Ngọc</t>
  </si>
  <si>
    <t>19036463235010</t>
  </si>
  <si>
    <t>183</t>
  </si>
  <si>
    <t>ĐH NN Hàn K1A</t>
  </si>
  <si>
    <t>05001012961768</t>
  </si>
  <si>
    <t>184</t>
  </si>
  <si>
    <t>Trần Thị Thu Hiền</t>
  </si>
  <si>
    <t>ĐH NN Hàn K2A</t>
  </si>
  <si>
    <t>05001012961003</t>
  </si>
  <si>
    <t>185</t>
  </si>
  <si>
    <t>Phạm Tùng Dương</t>
  </si>
  <si>
    <t>5380188886789</t>
  </si>
  <si>
    <t>186</t>
  </si>
  <si>
    <t>Lê Thị Thu Hà</t>
  </si>
  <si>
    <t>ĐH NN Hàn K2B</t>
  </si>
  <si>
    <t>0335283574</t>
  </si>
  <si>
    <t>187</t>
  </si>
  <si>
    <t>Hà Phi</t>
  </si>
  <si>
    <t>05001012961124</t>
  </si>
  <si>
    <t>188</t>
  </si>
  <si>
    <t>Nguyễn Quang Huy</t>
  </si>
  <si>
    <t>05001012965195</t>
  </si>
  <si>
    <t>189</t>
  </si>
  <si>
    <t>Ngô Thị Việt Chinh</t>
  </si>
  <si>
    <t>ĐH NN Hàn Quốc K3B</t>
  </si>
  <si>
    <t>0346099742</t>
  </si>
  <si>
    <t>190</t>
  </si>
  <si>
    <t>Hoàng Thị Thùy Dương</t>
  </si>
  <si>
    <t>ACB</t>
  </si>
  <si>
    <t>191</t>
  </si>
  <si>
    <t>Hoàng Thu Nguyệt</t>
  </si>
  <si>
    <t>192</t>
  </si>
  <si>
    <t>Vũ Việt Hoàng</t>
  </si>
  <si>
    <t>ĐH NN Hàn Quốc K3A</t>
  </si>
  <si>
    <t>193</t>
  </si>
  <si>
    <t>Vũ Thị Khánh Huyền</t>
  </si>
  <si>
    <t>194</t>
  </si>
  <si>
    <t>Trần Thị Lằm</t>
  </si>
  <si>
    <t>195</t>
  </si>
  <si>
    <t>Lại Thu Huyền</t>
  </si>
  <si>
    <t>0789323182</t>
  </si>
  <si>
    <t>196</t>
  </si>
  <si>
    <t>Nguyễn Thị Ngọc Anh</t>
  </si>
  <si>
    <t>ĐH QL văn hoá K5</t>
  </si>
  <si>
    <t xml:space="preserve"> Văn hoá</t>
  </si>
  <si>
    <t>techcombank</t>
  </si>
  <si>
    <t>197</t>
  </si>
  <si>
    <t>Phạm Thu Thùy</t>
  </si>
  <si>
    <t>198</t>
  </si>
  <si>
    <t>Tô Tiến Tuyên</t>
  </si>
  <si>
    <t>ĐH QL văn hóa K6</t>
  </si>
  <si>
    <t>05001010704073</t>
  </si>
  <si>
    <t>199</t>
  </si>
  <si>
    <t>Vũ Ánh Xuân Trà</t>
  </si>
  <si>
    <t>0141000891924</t>
  </si>
  <si>
    <t>NH ngoại thương</t>
  </si>
  <si>
    <t>200</t>
  </si>
  <si>
    <t>Trần Thị Thùy Trang</t>
  </si>
  <si>
    <t>03101011672815</t>
  </si>
  <si>
    <t>201</t>
  </si>
  <si>
    <t xml:space="preserve">1017874996 </t>
  </si>
  <si>
    <t>202</t>
  </si>
  <si>
    <t>203</t>
  </si>
  <si>
    <t>Nguyễn Thị Mỹ Phượng</t>
  </si>
  <si>
    <t>ĐH QL văn hoá K7</t>
  </si>
  <si>
    <t>1031148335</t>
  </si>
  <si>
    <t>204</t>
  </si>
  <si>
    <t>Trần Hải Nam</t>
  </si>
  <si>
    <t>9962290699</t>
  </si>
  <si>
    <t>205</t>
  </si>
  <si>
    <t>Trần Thị Quỳnh Anh</t>
  </si>
  <si>
    <t>108873765421</t>
  </si>
  <si>
    <t>206</t>
  </si>
  <si>
    <t>Ma Văn Pao</t>
  </si>
  <si>
    <t>44410000316562</t>
  </si>
  <si>
    <t>207</t>
  </si>
  <si>
    <t>Phạm Thế Anh</t>
  </si>
  <si>
    <t>ĐH KH máy tính K5</t>
  </si>
  <si>
    <t>CNTT</t>
  </si>
  <si>
    <t>0376355434</t>
  </si>
  <si>
    <t>208</t>
  </si>
  <si>
    <t>Nguyễn Đức Minh</t>
  </si>
  <si>
    <t>44310000457349</t>
  </si>
  <si>
    <t>209</t>
  </si>
  <si>
    <t>Nịnh Văn Viên</t>
  </si>
  <si>
    <t>0551000313692</t>
  </si>
  <si>
    <t>210</t>
  </si>
  <si>
    <t>Trần Thành Đạt</t>
  </si>
  <si>
    <t>ĐH KH máy tính K6A</t>
  </si>
  <si>
    <t>0001045075467</t>
  </si>
  <si>
    <t>211</t>
  </si>
  <si>
    <t>Nguyễn Hoàng Việt</t>
  </si>
  <si>
    <t>05001012963230</t>
  </si>
  <si>
    <t>212</t>
  </si>
  <si>
    <t>Nguyễn Văn Thạch</t>
  </si>
  <si>
    <t>ĐH KH máy tính K6B</t>
  </si>
  <si>
    <t>102872196724</t>
  </si>
  <si>
    <t>213</t>
  </si>
  <si>
    <t>Phạm Thảo Nhi</t>
  </si>
  <si>
    <t>05001012963267</t>
  </si>
  <si>
    <t>214</t>
  </si>
  <si>
    <t>Trần Hoài Nam</t>
  </si>
  <si>
    <t>ĐH KH máy tính K7A</t>
  </si>
  <si>
    <t>5001010732889</t>
  </si>
  <si>
    <t>215</t>
  </si>
  <si>
    <t>Nguyễn Xuân Thành</t>
  </si>
  <si>
    <t>0827140318</t>
  </si>
  <si>
    <t>216</t>
  </si>
  <si>
    <t>Lê Thị Thương</t>
  </si>
  <si>
    <t>1016319259</t>
  </si>
  <si>
    <t>217</t>
  </si>
  <si>
    <t>Phạm Ngọc Tân</t>
  </si>
  <si>
    <t>ĐH KH máy tính K7B</t>
  </si>
  <si>
    <t>19036732385016</t>
  </si>
  <si>
    <t>218</t>
  </si>
  <si>
    <t>1021070150</t>
  </si>
  <si>
    <t>219</t>
  </si>
  <si>
    <t>Bàn Anh Dũng</t>
  </si>
  <si>
    <t>ĐH KH máy tính K7C</t>
  </si>
  <si>
    <t>05286017896868</t>
  </si>
  <si>
    <t>220</t>
  </si>
  <si>
    <t>Nguyễn Thái Linh</t>
  </si>
  <si>
    <t>9704229205763621487</t>
  </si>
  <si>
    <t>221</t>
  </si>
  <si>
    <t>Phạm Văn Vượng</t>
  </si>
  <si>
    <t>680125590005</t>
  </si>
  <si>
    <t>222</t>
  </si>
  <si>
    <t>Phạm Thị Hương</t>
  </si>
  <si>
    <t>ĐH Quản lý TN&amp;MT K4</t>
  </si>
  <si>
    <t>Môi trường</t>
  </si>
  <si>
    <t>05001012960332</t>
  </si>
  <si>
    <t>223</t>
  </si>
  <si>
    <t>Trịnh Thị Thu Trang</t>
  </si>
  <si>
    <t>ĐH Quản lý TN&amp;MT K6</t>
  </si>
  <si>
    <t>0000740636387</t>
  </si>
  <si>
    <t>224</t>
  </si>
  <si>
    <t>Nguyễn Thành Công</t>
  </si>
  <si>
    <t>ĐH NT thủy sản K5</t>
  </si>
  <si>
    <t>Thủy sản</t>
  </si>
  <si>
    <t>05001015910413</t>
  </si>
  <si>
    <t>225</t>
  </si>
  <si>
    <t>Nguyễn Quang Hưng</t>
  </si>
  <si>
    <t>ĐH NT thuỷ sản K6</t>
  </si>
  <si>
    <t>0858813363</t>
  </si>
  <si>
    <t>226</t>
  </si>
  <si>
    <t>Triệu Thị Tuyết Nhi</t>
  </si>
  <si>
    <t>ĐH GD Tiểu học K1C</t>
  </si>
  <si>
    <t>Sư phạm</t>
  </si>
  <si>
    <t>108873867972</t>
  </si>
  <si>
    <t>227</t>
  </si>
  <si>
    <t>Nguyễn Thảo Phương</t>
  </si>
  <si>
    <t>ĐH GD Tiểu học K1B</t>
  </si>
  <si>
    <t>6660113112003</t>
  </si>
  <si>
    <t>228</t>
  </si>
  <si>
    <t>Nguyễn Thị Hiền Ngọc</t>
  </si>
  <si>
    <t>ĐH GD Tiểu học K1D</t>
  </si>
  <si>
    <t>0852026836</t>
  </si>
  <si>
    <t>229</t>
  </si>
  <si>
    <t>Lê Thị Hồng</t>
  </si>
  <si>
    <t>227627131</t>
  </si>
  <si>
    <t>230</t>
  </si>
  <si>
    <t>Vi Thị Minh Tiềm</t>
  </si>
  <si>
    <t>812085407200001</t>
  </si>
  <si>
    <t>Nam Á Bank</t>
  </si>
  <si>
    <t>231</t>
  </si>
  <si>
    <t>Phạm Thị Thùy Dung</t>
  </si>
  <si>
    <t>0354046346</t>
  </si>
  <si>
    <t>232</t>
  </si>
  <si>
    <t>Ngô Ngọc Anh</t>
  </si>
  <si>
    <t>688641492499</t>
  </si>
  <si>
    <t>233</t>
  </si>
  <si>
    <t>Vương Thị Mỹ Tâm</t>
  </si>
  <si>
    <t>030074054966</t>
  </si>
  <si>
    <t>Sacombank</t>
  </si>
  <si>
    <t>234</t>
  </si>
  <si>
    <t>Bùi Thị Thu Hằng</t>
  </si>
  <si>
    <t>106873698977</t>
  </si>
  <si>
    <t>235</t>
  </si>
  <si>
    <t>Hoàng Bích Ngọc</t>
  </si>
  <si>
    <t>ĐH GD Tiểu học K1A</t>
  </si>
  <si>
    <t>19036833193010</t>
  </si>
  <si>
    <t>236</t>
  </si>
  <si>
    <t>Giáp Thị Thùy Ngoan</t>
  </si>
  <si>
    <t>8006205123220</t>
  </si>
  <si>
    <t>Agribank</t>
  </si>
  <si>
    <t>237</t>
  </si>
  <si>
    <t>Đăng Thu Mơ</t>
  </si>
  <si>
    <t>ĐH GD Mầm non K1</t>
  </si>
  <si>
    <t>2802200328888</t>
  </si>
  <si>
    <t>238</t>
  </si>
  <si>
    <t>Bùi Thị Thanh Hà</t>
  </si>
  <si>
    <t>107868009253</t>
  </si>
  <si>
    <t>239</t>
  </si>
  <si>
    <t>Đào Hà Trang</t>
  </si>
  <si>
    <t>44110001264089</t>
  </si>
  <si>
    <t>240</t>
  </si>
  <si>
    <t>Nguyễn Thị Phương Thảo</t>
  </si>
  <si>
    <t>CM K19</t>
  </si>
  <si>
    <t>0967390748</t>
  </si>
  <si>
    <t>241</t>
  </si>
  <si>
    <t>Đào Thùy Dương</t>
  </si>
  <si>
    <t>44010000682946</t>
  </si>
  <si>
    <t>242</t>
  </si>
  <si>
    <t>Phạm Thị Thu Hằng</t>
  </si>
  <si>
    <t>107875119683</t>
  </si>
  <si>
    <t>243</t>
  </si>
  <si>
    <t>Châu Thị Huyền</t>
  </si>
  <si>
    <t>3333326012002</t>
  </si>
  <si>
    <t>244</t>
  </si>
  <si>
    <t>Nguyễn Thái Quỳnh</t>
  </si>
  <si>
    <t>CM K20</t>
  </si>
  <si>
    <t>7300109684006</t>
  </si>
  <si>
    <t>245</t>
  </si>
  <si>
    <t>Nguyễn Thị Nhàn</t>
  </si>
  <si>
    <t>8999905012000</t>
  </si>
  <si>
    <t>246</t>
  </si>
  <si>
    <t>Phạm Thị Thanh</t>
  </si>
  <si>
    <t>19036056812011</t>
  </si>
  <si>
    <t>247</t>
  </si>
  <si>
    <t>Phạm Thị Nga</t>
  </si>
  <si>
    <t>102872370757</t>
  </si>
  <si>
    <t>248</t>
  </si>
  <si>
    <t>Vũ Thu An</t>
  </si>
  <si>
    <t>TC Thanh nhạc K15</t>
  </si>
  <si>
    <t>Nghệ thuật</t>
  </si>
  <si>
    <t>249</t>
  </si>
  <si>
    <t>Đoàn Quang Bình</t>
  </si>
  <si>
    <t>TC Nhạc cụ TT K15</t>
  </si>
  <si>
    <t>250</t>
  </si>
  <si>
    <t>Nguyễn Thanh Hằng</t>
  </si>
  <si>
    <t>TC Nhạc cụ PT K16</t>
  </si>
  <si>
    <t>251</t>
  </si>
  <si>
    <t>Nguyễn Kim Huy</t>
  </si>
  <si>
    <t>TC Nhạc cụ PT K17</t>
  </si>
  <si>
    <t>252</t>
  </si>
  <si>
    <t>Hoàng Thị Phương Uyên</t>
  </si>
  <si>
    <t>TC Nhạc cụ PT K18</t>
  </si>
  <si>
    <t>253</t>
  </si>
  <si>
    <t>Lê Nguyễn Sinh Long</t>
  </si>
  <si>
    <t>TC Nhạc cụ PT K19</t>
  </si>
  <si>
    <t>254</t>
  </si>
  <si>
    <t>Phạm Thị Minh Hiền</t>
  </si>
  <si>
    <t>TC Nhạc cụ TT K19</t>
  </si>
  <si>
    <t>255</t>
  </si>
  <si>
    <t>TC Hội họa K11</t>
  </si>
  <si>
    <t>256</t>
  </si>
  <si>
    <t>Vũ Hiền Phương</t>
  </si>
  <si>
    <t>TC Hội họa K12</t>
  </si>
  <si>
    <t>257</t>
  </si>
  <si>
    <t>Nguyễn Bảo Vy</t>
  </si>
  <si>
    <t>TC Hội họa K13</t>
  </si>
  <si>
    <t>258</t>
  </si>
  <si>
    <t>Vũ Thu Trang</t>
  </si>
  <si>
    <t>TC Múa K11</t>
  </si>
  <si>
    <t>259</t>
  </si>
  <si>
    <t>Đỗ Bảo Hân</t>
  </si>
  <si>
    <t>TC Múa K12</t>
  </si>
  <si>
    <t>260</t>
  </si>
  <si>
    <t>Cao Gia Hân</t>
  </si>
  <si>
    <t>TC Múa K13</t>
  </si>
  <si>
    <t>261</t>
  </si>
  <si>
    <t>Phạm Thị Trà My</t>
  </si>
  <si>
    <t>TC Múa K14</t>
  </si>
  <si>
    <t>Tổng</t>
  </si>
  <si>
    <t>Bằng chữ: Một tỷ một trăm ba mươi ba triệu năm trăm bẩy lăm nghìn đồng./.</t>
  </si>
  <si>
    <t>Trần Thị Sàu</t>
  </si>
  <si>
    <t>05001010704103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</si>
</sst>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4"/>
      <color theme="1"/>
      <name val="Times New Roman"/>
      <family val="2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i/>
      <sz val="12"/>
      <color theme="1"/>
      <name val="Times New Roman"/>
      <family val="1"/>
    </font>
    <font>
      <sz val="11"/>
      <color theme="1"/>
      <name val="Segoe UI"/>
      <family val="2"/>
    </font>
    <font>
      <b/>
      <sz val="12"/>
      <name val="Times New Roman"/>
      <family val="1"/>
    </font>
    <font>
      <sz val="11"/>
      <color theme="1"/>
      <name val="Times New Roman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</patternFill>
    </fill>
    <fill>
      <patternFill patternType="solid">
        <fgColor theme="0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2" borderId="0" xfId="0" applyFont="1" applyFill="1" applyAlignment="1">
      <alignment vertical="center"/>
    </xf>
    <xf numFmtId="0" fontId="4" fillId="2" borderId="0" xfId="0" applyFont="1" applyFill="1" applyAlignment="1"/>
    <xf numFmtId="0" fontId="4" fillId="2" borderId="0" xfId="0" applyFont="1" applyFill="1"/>
    <xf numFmtId="0" fontId="5" fillId="2" borderId="2" xfId="0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" fontId="5" fillId="2" borderId="3" xfId="0" applyNumberFormat="1" applyFont="1" applyFill="1" applyBorder="1" applyAlignment="1">
      <alignment horizontal="center" vertical="center" wrapText="1"/>
    </xf>
    <xf numFmtId="1" fontId="5" fillId="3" borderId="3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6" fillId="2" borderId="0" xfId="0" applyFont="1" applyFill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vertical="center" wrapText="1"/>
    </xf>
    <xf numFmtId="0" fontId="3" fillId="2" borderId="0" xfId="0" applyFont="1" applyFill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left" vertical="center" wrapText="1"/>
    </xf>
    <xf numFmtId="14" fontId="6" fillId="2" borderId="2" xfId="0" applyNumberFormat="1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1" fontId="6" fillId="2" borderId="2" xfId="0" applyNumberFormat="1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/>
    </xf>
    <xf numFmtId="3" fontId="6" fillId="4" borderId="2" xfId="0" applyNumberFormat="1" applyFont="1" applyFill="1" applyBorder="1" applyAlignment="1">
      <alignment horizontal="center" vertical="center" wrapText="1"/>
    </xf>
    <xf numFmtId="1" fontId="6" fillId="2" borderId="2" xfId="0" quotePrefix="1" applyNumberFormat="1" applyFont="1" applyFill="1" applyBorder="1" applyAlignment="1">
      <alignment horizontal="left" vertical="center"/>
    </xf>
    <xf numFmtId="0" fontId="6" fillId="2" borderId="2" xfId="0" applyFont="1" applyFill="1" applyBorder="1" applyAlignment="1">
      <alignment vertical="center"/>
    </xf>
    <xf numFmtId="1" fontId="6" fillId="2" borderId="2" xfId="0" applyNumberFormat="1" applyFont="1" applyFill="1" applyBorder="1" applyAlignment="1">
      <alignment horizontal="left" vertical="center"/>
    </xf>
    <xf numFmtId="0" fontId="6" fillId="2" borderId="2" xfId="0" applyFont="1" applyFill="1" applyBorder="1" applyAlignment="1">
      <alignment vertical="center" wrapText="1"/>
    </xf>
    <xf numFmtId="1" fontId="6" fillId="2" borderId="2" xfId="0" quotePrefix="1" applyNumberFormat="1" applyFont="1" applyFill="1" applyBorder="1" applyAlignment="1">
      <alignment horizontal="left" vertical="center" wrapText="1"/>
    </xf>
    <xf numFmtId="49" fontId="6" fillId="5" borderId="2" xfId="0" applyNumberFormat="1" applyFont="1" applyFill="1" applyBorder="1" applyAlignment="1">
      <alignment horizontal="left" vertical="center" wrapText="1"/>
    </xf>
    <xf numFmtId="14" fontId="6" fillId="5" borderId="2" xfId="0" applyNumberFormat="1" applyFont="1" applyFill="1" applyBorder="1" applyAlignment="1">
      <alignment horizontal="center" vertical="center" wrapText="1"/>
    </xf>
    <xf numFmtId="2" fontId="6" fillId="5" borderId="2" xfId="0" applyNumberFormat="1" applyFont="1" applyFill="1" applyBorder="1" applyAlignment="1">
      <alignment horizontal="center" vertical="center" wrapText="1"/>
    </xf>
    <xf numFmtId="3" fontId="6" fillId="5" borderId="2" xfId="0" applyNumberFormat="1" applyFont="1" applyFill="1" applyBorder="1" applyAlignment="1">
      <alignment horizontal="center" vertical="center" wrapText="1"/>
    </xf>
    <xf numFmtId="1" fontId="6" fillId="2" borderId="2" xfId="0" applyNumberFormat="1" applyFont="1" applyFill="1" applyBorder="1" applyAlignment="1">
      <alignment horizontal="left" vertical="center" wrapText="1"/>
    </xf>
    <xf numFmtId="3" fontId="6" fillId="2" borderId="2" xfId="0" applyNumberFormat="1" applyFont="1" applyFill="1" applyBorder="1" applyAlignment="1">
      <alignment vertical="center" wrapText="1"/>
    </xf>
    <xf numFmtId="1" fontId="6" fillId="3" borderId="2" xfId="0" applyNumberFormat="1" applyFont="1" applyFill="1" applyBorder="1" applyAlignment="1">
      <alignment horizontal="left" vertical="center" wrapText="1"/>
    </xf>
    <xf numFmtId="1" fontId="6" fillId="3" borderId="2" xfId="0" quotePrefix="1" applyNumberFormat="1" applyFont="1" applyFill="1" applyBorder="1" applyAlignment="1">
      <alignment horizontal="left" vertical="center" wrapText="1"/>
    </xf>
    <xf numFmtId="49" fontId="6" fillId="5" borderId="2" xfId="0" applyNumberFormat="1" applyFont="1" applyFill="1" applyBorder="1" applyAlignment="1">
      <alignment horizontal="center" vertical="center" wrapText="1"/>
    </xf>
    <xf numFmtId="4" fontId="6" fillId="5" borderId="2" xfId="0" applyNumberFormat="1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center" vertical="center" wrapText="1"/>
    </xf>
    <xf numFmtId="1" fontId="6" fillId="2" borderId="2" xfId="0" applyNumberFormat="1" applyFont="1" applyFill="1" applyBorder="1" applyAlignment="1">
      <alignment vertical="center" wrapText="1"/>
    </xf>
    <xf numFmtId="14" fontId="6" fillId="5" borderId="2" xfId="0" applyNumberFormat="1" applyFont="1" applyFill="1" applyBorder="1" applyAlignment="1">
      <alignment horizontal="left" vertical="center" wrapText="1"/>
    </xf>
    <xf numFmtId="49" fontId="6" fillId="5" borderId="2" xfId="0" applyNumberFormat="1" applyFont="1" applyFill="1" applyBorder="1" applyAlignment="1">
      <alignment vertical="center" wrapText="1"/>
    </xf>
    <xf numFmtId="14" fontId="6" fillId="5" borderId="2" xfId="0" applyNumberFormat="1" applyFont="1" applyFill="1" applyBorder="1" applyAlignment="1">
      <alignment vertical="center" wrapText="1"/>
    </xf>
    <xf numFmtId="0" fontId="6" fillId="2" borderId="0" xfId="0" applyFont="1" applyFill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3" fontId="5" fillId="2" borderId="2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3" fontId="6" fillId="2" borderId="0" xfId="0" applyNumberFormat="1" applyFont="1" applyFill="1" applyAlignment="1">
      <alignment vertical="center"/>
    </xf>
    <xf numFmtId="1" fontId="6" fillId="2" borderId="0" xfId="0" applyNumberFormat="1" applyFont="1" applyFill="1" applyAlignment="1">
      <alignment horizontal="center" vertical="center"/>
    </xf>
    <xf numFmtId="1" fontId="8" fillId="2" borderId="2" xfId="0" applyNumberFormat="1" applyFont="1" applyFill="1" applyBorder="1" applyAlignment="1">
      <alignment horizontal="left" vertical="center"/>
    </xf>
    <xf numFmtId="1" fontId="10" fillId="2" borderId="2" xfId="0" applyNumberFormat="1" applyFont="1" applyFill="1" applyBorder="1" applyAlignment="1">
      <alignment horizontal="left" vertical="center"/>
    </xf>
    <xf numFmtId="1" fontId="10" fillId="2" borderId="2" xfId="0" quotePrefix="1" applyNumberFormat="1" applyFont="1" applyFill="1" applyBorder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0" fillId="2" borderId="2" xfId="0" applyFont="1" applyFill="1" applyBorder="1" applyAlignment="1">
      <alignment vertical="center"/>
    </xf>
    <xf numFmtId="0" fontId="10" fillId="2" borderId="0" xfId="0" applyFont="1" applyFill="1" applyAlignment="1">
      <alignment horizontal="left" vertical="center"/>
    </xf>
    <xf numFmtId="1" fontId="5" fillId="3" borderId="3" xfId="0" applyNumberFormat="1" applyFont="1" applyFill="1" applyBorder="1" applyAlignment="1">
      <alignment horizontal="left" vertical="center" wrapText="1"/>
    </xf>
    <xf numFmtId="1" fontId="7" fillId="3" borderId="3" xfId="0" applyNumberFormat="1" applyFont="1" applyFill="1" applyBorder="1" applyAlignment="1">
      <alignment horizontal="left" vertical="center" wrapText="1"/>
    </xf>
    <xf numFmtId="1" fontId="6" fillId="2" borderId="2" xfId="0" applyNumberFormat="1" applyFont="1" applyFill="1" applyBorder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workbookViewId="0"/>
  </sheetViews>
  <sheetFormatPr defaultRowHeight="18.75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268"/>
  <sheetViews>
    <sheetView tabSelected="1" topLeftCell="A195" workbookViewId="0">
      <selection activeCell="L211" sqref="L211"/>
    </sheetView>
  </sheetViews>
  <sheetFormatPr defaultColWidth="7" defaultRowHeight="15" x14ac:dyDescent="0.3"/>
  <cols>
    <col min="1" max="1" width="3.44140625" style="10" customWidth="1"/>
    <col min="2" max="2" width="20.6640625" style="44" customWidth="1"/>
    <col min="3" max="3" width="9.21875" style="44" customWidth="1"/>
    <col min="4" max="4" width="24.77734375" style="47" customWidth="1"/>
    <col min="5" max="5" width="8.33203125" style="10" customWidth="1"/>
    <col min="6" max="6" width="4.77734375" style="48" customWidth="1"/>
    <col min="7" max="7" width="6.6640625" style="10" customWidth="1"/>
    <col min="8" max="8" width="7.88671875" style="10" customWidth="1"/>
    <col min="9" max="9" width="7.21875" style="49" hidden="1" customWidth="1"/>
    <col min="10" max="10" width="9" style="44" customWidth="1"/>
    <col min="11" max="11" width="10.21875" style="44" customWidth="1"/>
    <col min="12" max="12" width="13" style="10" customWidth="1"/>
    <col min="13" max="13" width="17.5546875" style="47" customWidth="1"/>
    <col min="14" max="14" width="18.88671875" style="44" customWidth="1"/>
    <col min="15" max="256" width="7" style="44"/>
    <col min="257" max="257" width="3.44140625" style="44" customWidth="1"/>
    <col min="258" max="258" width="20.6640625" style="44" customWidth="1"/>
    <col min="259" max="259" width="9.21875" style="44" customWidth="1"/>
    <col min="260" max="260" width="24.77734375" style="44" customWidth="1"/>
    <col min="261" max="261" width="8.33203125" style="44" customWidth="1"/>
    <col min="262" max="262" width="4.77734375" style="44" customWidth="1"/>
    <col min="263" max="263" width="6.6640625" style="44" customWidth="1"/>
    <col min="264" max="264" width="7.88671875" style="44" customWidth="1"/>
    <col min="265" max="265" width="0" style="44" hidden="1" customWidth="1"/>
    <col min="266" max="266" width="9" style="44" customWidth="1"/>
    <col min="267" max="267" width="10.21875" style="44" customWidth="1"/>
    <col min="268" max="268" width="13" style="44" customWidth="1"/>
    <col min="269" max="269" width="17.5546875" style="44" customWidth="1"/>
    <col min="270" max="270" width="18.88671875" style="44" customWidth="1"/>
    <col min="271" max="512" width="7" style="44"/>
    <col min="513" max="513" width="3.44140625" style="44" customWidth="1"/>
    <col min="514" max="514" width="20.6640625" style="44" customWidth="1"/>
    <col min="515" max="515" width="9.21875" style="44" customWidth="1"/>
    <col min="516" max="516" width="24.77734375" style="44" customWidth="1"/>
    <col min="517" max="517" width="8.33203125" style="44" customWidth="1"/>
    <col min="518" max="518" width="4.77734375" style="44" customWidth="1"/>
    <col min="519" max="519" width="6.6640625" style="44" customWidth="1"/>
    <col min="520" max="520" width="7.88671875" style="44" customWidth="1"/>
    <col min="521" max="521" width="0" style="44" hidden="1" customWidth="1"/>
    <col min="522" max="522" width="9" style="44" customWidth="1"/>
    <col min="523" max="523" width="10.21875" style="44" customWidth="1"/>
    <col min="524" max="524" width="13" style="44" customWidth="1"/>
    <col min="525" max="525" width="17.5546875" style="44" customWidth="1"/>
    <col min="526" max="526" width="18.88671875" style="44" customWidth="1"/>
    <col min="527" max="768" width="7" style="44"/>
    <col min="769" max="769" width="3.44140625" style="44" customWidth="1"/>
    <col min="770" max="770" width="20.6640625" style="44" customWidth="1"/>
    <col min="771" max="771" width="9.21875" style="44" customWidth="1"/>
    <col min="772" max="772" width="24.77734375" style="44" customWidth="1"/>
    <col min="773" max="773" width="8.33203125" style="44" customWidth="1"/>
    <col min="774" max="774" width="4.77734375" style="44" customWidth="1"/>
    <col min="775" max="775" width="6.6640625" style="44" customWidth="1"/>
    <col min="776" max="776" width="7.88671875" style="44" customWidth="1"/>
    <col min="777" max="777" width="0" style="44" hidden="1" customWidth="1"/>
    <col min="778" max="778" width="9" style="44" customWidth="1"/>
    <col min="779" max="779" width="10.21875" style="44" customWidth="1"/>
    <col min="780" max="780" width="13" style="44" customWidth="1"/>
    <col min="781" max="781" width="17.5546875" style="44" customWidth="1"/>
    <col min="782" max="782" width="18.88671875" style="44" customWidth="1"/>
    <col min="783" max="1024" width="7" style="44"/>
    <col min="1025" max="1025" width="3.44140625" style="44" customWidth="1"/>
    <col min="1026" max="1026" width="20.6640625" style="44" customWidth="1"/>
    <col min="1027" max="1027" width="9.21875" style="44" customWidth="1"/>
    <col min="1028" max="1028" width="24.77734375" style="44" customWidth="1"/>
    <col min="1029" max="1029" width="8.33203125" style="44" customWidth="1"/>
    <col min="1030" max="1030" width="4.77734375" style="44" customWidth="1"/>
    <col min="1031" max="1031" width="6.6640625" style="44" customWidth="1"/>
    <col min="1032" max="1032" width="7.88671875" style="44" customWidth="1"/>
    <col min="1033" max="1033" width="0" style="44" hidden="1" customWidth="1"/>
    <col min="1034" max="1034" width="9" style="44" customWidth="1"/>
    <col min="1035" max="1035" width="10.21875" style="44" customWidth="1"/>
    <col min="1036" max="1036" width="13" style="44" customWidth="1"/>
    <col min="1037" max="1037" width="17.5546875" style="44" customWidth="1"/>
    <col min="1038" max="1038" width="18.88671875" style="44" customWidth="1"/>
    <col min="1039" max="1280" width="7" style="44"/>
    <col min="1281" max="1281" width="3.44140625" style="44" customWidth="1"/>
    <col min="1282" max="1282" width="20.6640625" style="44" customWidth="1"/>
    <col min="1283" max="1283" width="9.21875" style="44" customWidth="1"/>
    <col min="1284" max="1284" width="24.77734375" style="44" customWidth="1"/>
    <col min="1285" max="1285" width="8.33203125" style="44" customWidth="1"/>
    <col min="1286" max="1286" width="4.77734375" style="44" customWidth="1"/>
    <col min="1287" max="1287" width="6.6640625" style="44" customWidth="1"/>
    <col min="1288" max="1288" width="7.88671875" style="44" customWidth="1"/>
    <col min="1289" max="1289" width="0" style="44" hidden="1" customWidth="1"/>
    <col min="1290" max="1290" width="9" style="44" customWidth="1"/>
    <col min="1291" max="1291" width="10.21875" style="44" customWidth="1"/>
    <col min="1292" max="1292" width="13" style="44" customWidth="1"/>
    <col min="1293" max="1293" width="17.5546875" style="44" customWidth="1"/>
    <col min="1294" max="1294" width="18.88671875" style="44" customWidth="1"/>
    <col min="1295" max="1536" width="7" style="44"/>
    <col min="1537" max="1537" width="3.44140625" style="44" customWidth="1"/>
    <col min="1538" max="1538" width="20.6640625" style="44" customWidth="1"/>
    <col min="1539" max="1539" width="9.21875" style="44" customWidth="1"/>
    <col min="1540" max="1540" width="24.77734375" style="44" customWidth="1"/>
    <col min="1541" max="1541" width="8.33203125" style="44" customWidth="1"/>
    <col min="1542" max="1542" width="4.77734375" style="44" customWidth="1"/>
    <col min="1543" max="1543" width="6.6640625" style="44" customWidth="1"/>
    <col min="1544" max="1544" width="7.88671875" style="44" customWidth="1"/>
    <col min="1545" max="1545" width="0" style="44" hidden="1" customWidth="1"/>
    <col min="1546" max="1546" width="9" style="44" customWidth="1"/>
    <col min="1547" max="1547" width="10.21875" style="44" customWidth="1"/>
    <col min="1548" max="1548" width="13" style="44" customWidth="1"/>
    <col min="1549" max="1549" width="17.5546875" style="44" customWidth="1"/>
    <col min="1550" max="1550" width="18.88671875" style="44" customWidth="1"/>
    <col min="1551" max="1792" width="7" style="44"/>
    <col min="1793" max="1793" width="3.44140625" style="44" customWidth="1"/>
    <col min="1794" max="1794" width="20.6640625" style="44" customWidth="1"/>
    <col min="1795" max="1795" width="9.21875" style="44" customWidth="1"/>
    <col min="1796" max="1796" width="24.77734375" style="44" customWidth="1"/>
    <col min="1797" max="1797" width="8.33203125" style="44" customWidth="1"/>
    <col min="1798" max="1798" width="4.77734375" style="44" customWidth="1"/>
    <col min="1799" max="1799" width="6.6640625" style="44" customWidth="1"/>
    <col min="1800" max="1800" width="7.88671875" style="44" customWidth="1"/>
    <col min="1801" max="1801" width="0" style="44" hidden="1" customWidth="1"/>
    <col min="1802" max="1802" width="9" style="44" customWidth="1"/>
    <col min="1803" max="1803" width="10.21875" style="44" customWidth="1"/>
    <col min="1804" max="1804" width="13" style="44" customWidth="1"/>
    <col min="1805" max="1805" width="17.5546875" style="44" customWidth="1"/>
    <col min="1806" max="1806" width="18.88671875" style="44" customWidth="1"/>
    <col min="1807" max="2048" width="7" style="44"/>
    <col min="2049" max="2049" width="3.44140625" style="44" customWidth="1"/>
    <col min="2050" max="2050" width="20.6640625" style="44" customWidth="1"/>
    <col min="2051" max="2051" width="9.21875" style="44" customWidth="1"/>
    <col min="2052" max="2052" width="24.77734375" style="44" customWidth="1"/>
    <col min="2053" max="2053" width="8.33203125" style="44" customWidth="1"/>
    <col min="2054" max="2054" width="4.77734375" style="44" customWidth="1"/>
    <col min="2055" max="2055" width="6.6640625" style="44" customWidth="1"/>
    <col min="2056" max="2056" width="7.88671875" style="44" customWidth="1"/>
    <col min="2057" max="2057" width="0" style="44" hidden="1" customWidth="1"/>
    <col min="2058" max="2058" width="9" style="44" customWidth="1"/>
    <col min="2059" max="2059" width="10.21875" style="44" customWidth="1"/>
    <col min="2060" max="2060" width="13" style="44" customWidth="1"/>
    <col min="2061" max="2061" width="17.5546875" style="44" customWidth="1"/>
    <col min="2062" max="2062" width="18.88671875" style="44" customWidth="1"/>
    <col min="2063" max="2304" width="7" style="44"/>
    <col min="2305" max="2305" width="3.44140625" style="44" customWidth="1"/>
    <col min="2306" max="2306" width="20.6640625" style="44" customWidth="1"/>
    <col min="2307" max="2307" width="9.21875" style="44" customWidth="1"/>
    <col min="2308" max="2308" width="24.77734375" style="44" customWidth="1"/>
    <col min="2309" max="2309" width="8.33203125" style="44" customWidth="1"/>
    <col min="2310" max="2310" width="4.77734375" style="44" customWidth="1"/>
    <col min="2311" max="2311" width="6.6640625" style="44" customWidth="1"/>
    <col min="2312" max="2312" width="7.88671875" style="44" customWidth="1"/>
    <col min="2313" max="2313" width="0" style="44" hidden="1" customWidth="1"/>
    <col min="2314" max="2314" width="9" style="44" customWidth="1"/>
    <col min="2315" max="2315" width="10.21875" style="44" customWidth="1"/>
    <col min="2316" max="2316" width="13" style="44" customWidth="1"/>
    <col min="2317" max="2317" width="17.5546875" style="44" customWidth="1"/>
    <col min="2318" max="2318" width="18.88671875" style="44" customWidth="1"/>
    <col min="2319" max="2560" width="7" style="44"/>
    <col min="2561" max="2561" width="3.44140625" style="44" customWidth="1"/>
    <col min="2562" max="2562" width="20.6640625" style="44" customWidth="1"/>
    <col min="2563" max="2563" width="9.21875" style="44" customWidth="1"/>
    <col min="2564" max="2564" width="24.77734375" style="44" customWidth="1"/>
    <col min="2565" max="2565" width="8.33203125" style="44" customWidth="1"/>
    <col min="2566" max="2566" width="4.77734375" style="44" customWidth="1"/>
    <col min="2567" max="2567" width="6.6640625" style="44" customWidth="1"/>
    <col min="2568" max="2568" width="7.88671875" style="44" customWidth="1"/>
    <col min="2569" max="2569" width="0" style="44" hidden="1" customWidth="1"/>
    <col min="2570" max="2570" width="9" style="44" customWidth="1"/>
    <col min="2571" max="2571" width="10.21875" style="44" customWidth="1"/>
    <col min="2572" max="2572" width="13" style="44" customWidth="1"/>
    <col min="2573" max="2573" width="17.5546875" style="44" customWidth="1"/>
    <col min="2574" max="2574" width="18.88671875" style="44" customWidth="1"/>
    <col min="2575" max="2816" width="7" style="44"/>
    <col min="2817" max="2817" width="3.44140625" style="44" customWidth="1"/>
    <col min="2818" max="2818" width="20.6640625" style="44" customWidth="1"/>
    <col min="2819" max="2819" width="9.21875" style="44" customWidth="1"/>
    <col min="2820" max="2820" width="24.77734375" style="44" customWidth="1"/>
    <col min="2821" max="2821" width="8.33203125" style="44" customWidth="1"/>
    <col min="2822" max="2822" width="4.77734375" style="44" customWidth="1"/>
    <col min="2823" max="2823" width="6.6640625" style="44" customWidth="1"/>
    <col min="2824" max="2824" width="7.88671875" style="44" customWidth="1"/>
    <col min="2825" max="2825" width="0" style="44" hidden="1" customWidth="1"/>
    <col min="2826" max="2826" width="9" style="44" customWidth="1"/>
    <col min="2827" max="2827" width="10.21875" style="44" customWidth="1"/>
    <col min="2828" max="2828" width="13" style="44" customWidth="1"/>
    <col min="2829" max="2829" width="17.5546875" style="44" customWidth="1"/>
    <col min="2830" max="2830" width="18.88671875" style="44" customWidth="1"/>
    <col min="2831" max="3072" width="7" style="44"/>
    <col min="3073" max="3073" width="3.44140625" style="44" customWidth="1"/>
    <col min="3074" max="3074" width="20.6640625" style="44" customWidth="1"/>
    <col min="3075" max="3075" width="9.21875" style="44" customWidth="1"/>
    <col min="3076" max="3076" width="24.77734375" style="44" customWidth="1"/>
    <col min="3077" max="3077" width="8.33203125" style="44" customWidth="1"/>
    <col min="3078" max="3078" width="4.77734375" style="44" customWidth="1"/>
    <col min="3079" max="3079" width="6.6640625" style="44" customWidth="1"/>
    <col min="3080" max="3080" width="7.88671875" style="44" customWidth="1"/>
    <col min="3081" max="3081" width="0" style="44" hidden="1" customWidth="1"/>
    <col min="3082" max="3082" width="9" style="44" customWidth="1"/>
    <col min="3083" max="3083" width="10.21875" style="44" customWidth="1"/>
    <col min="3084" max="3084" width="13" style="44" customWidth="1"/>
    <col min="3085" max="3085" width="17.5546875" style="44" customWidth="1"/>
    <col min="3086" max="3086" width="18.88671875" style="44" customWidth="1"/>
    <col min="3087" max="3328" width="7" style="44"/>
    <col min="3329" max="3329" width="3.44140625" style="44" customWidth="1"/>
    <col min="3330" max="3330" width="20.6640625" style="44" customWidth="1"/>
    <col min="3331" max="3331" width="9.21875" style="44" customWidth="1"/>
    <col min="3332" max="3332" width="24.77734375" style="44" customWidth="1"/>
    <col min="3333" max="3333" width="8.33203125" style="44" customWidth="1"/>
    <col min="3334" max="3334" width="4.77734375" style="44" customWidth="1"/>
    <col min="3335" max="3335" width="6.6640625" style="44" customWidth="1"/>
    <col min="3336" max="3336" width="7.88671875" style="44" customWidth="1"/>
    <col min="3337" max="3337" width="0" style="44" hidden="1" customWidth="1"/>
    <col min="3338" max="3338" width="9" style="44" customWidth="1"/>
    <col min="3339" max="3339" width="10.21875" style="44" customWidth="1"/>
    <col min="3340" max="3340" width="13" style="44" customWidth="1"/>
    <col min="3341" max="3341" width="17.5546875" style="44" customWidth="1"/>
    <col min="3342" max="3342" width="18.88671875" style="44" customWidth="1"/>
    <col min="3343" max="3584" width="7" style="44"/>
    <col min="3585" max="3585" width="3.44140625" style="44" customWidth="1"/>
    <col min="3586" max="3586" width="20.6640625" style="44" customWidth="1"/>
    <col min="3587" max="3587" width="9.21875" style="44" customWidth="1"/>
    <col min="3588" max="3588" width="24.77734375" style="44" customWidth="1"/>
    <col min="3589" max="3589" width="8.33203125" style="44" customWidth="1"/>
    <col min="3590" max="3590" width="4.77734375" style="44" customWidth="1"/>
    <col min="3591" max="3591" width="6.6640625" style="44" customWidth="1"/>
    <col min="3592" max="3592" width="7.88671875" style="44" customWidth="1"/>
    <col min="3593" max="3593" width="0" style="44" hidden="1" customWidth="1"/>
    <col min="3594" max="3594" width="9" style="44" customWidth="1"/>
    <col min="3595" max="3595" width="10.21875" style="44" customWidth="1"/>
    <col min="3596" max="3596" width="13" style="44" customWidth="1"/>
    <col min="3597" max="3597" width="17.5546875" style="44" customWidth="1"/>
    <col min="3598" max="3598" width="18.88671875" style="44" customWidth="1"/>
    <col min="3599" max="3840" width="7" style="44"/>
    <col min="3841" max="3841" width="3.44140625" style="44" customWidth="1"/>
    <col min="3842" max="3842" width="20.6640625" style="44" customWidth="1"/>
    <col min="3843" max="3843" width="9.21875" style="44" customWidth="1"/>
    <col min="3844" max="3844" width="24.77734375" style="44" customWidth="1"/>
    <col min="3845" max="3845" width="8.33203125" style="44" customWidth="1"/>
    <col min="3846" max="3846" width="4.77734375" style="44" customWidth="1"/>
    <col min="3847" max="3847" width="6.6640625" style="44" customWidth="1"/>
    <col min="3848" max="3848" width="7.88671875" style="44" customWidth="1"/>
    <col min="3849" max="3849" width="0" style="44" hidden="1" customWidth="1"/>
    <col min="3850" max="3850" width="9" style="44" customWidth="1"/>
    <col min="3851" max="3851" width="10.21875" style="44" customWidth="1"/>
    <col min="3852" max="3852" width="13" style="44" customWidth="1"/>
    <col min="3853" max="3853" width="17.5546875" style="44" customWidth="1"/>
    <col min="3854" max="3854" width="18.88671875" style="44" customWidth="1"/>
    <col min="3855" max="4096" width="7" style="44"/>
    <col min="4097" max="4097" width="3.44140625" style="44" customWidth="1"/>
    <col min="4098" max="4098" width="20.6640625" style="44" customWidth="1"/>
    <col min="4099" max="4099" width="9.21875" style="44" customWidth="1"/>
    <col min="4100" max="4100" width="24.77734375" style="44" customWidth="1"/>
    <col min="4101" max="4101" width="8.33203125" style="44" customWidth="1"/>
    <col min="4102" max="4102" width="4.77734375" style="44" customWidth="1"/>
    <col min="4103" max="4103" width="6.6640625" style="44" customWidth="1"/>
    <col min="4104" max="4104" width="7.88671875" style="44" customWidth="1"/>
    <col min="4105" max="4105" width="0" style="44" hidden="1" customWidth="1"/>
    <col min="4106" max="4106" width="9" style="44" customWidth="1"/>
    <col min="4107" max="4107" width="10.21875" style="44" customWidth="1"/>
    <col min="4108" max="4108" width="13" style="44" customWidth="1"/>
    <col min="4109" max="4109" width="17.5546875" style="44" customWidth="1"/>
    <col min="4110" max="4110" width="18.88671875" style="44" customWidth="1"/>
    <col min="4111" max="4352" width="7" style="44"/>
    <col min="4353" max="4353" width="3.44140625" style="44" customWidth="1"/>
    <col min="4354" max="4354" width="20.6640625" style="44" customWidth="1"/>
    <col min="4355" max="4355" width="9.21875" style="44" customWidth="1"/>
    <col min="4356" max="4356" width="24.77734375" style="44" customWidth="1"/>
    <col min="4357" max="4357" width="8.33203125" style="44" customWidth="1"/>
    <col min="4358" max="4358" width="4.77734375" style="44" customWidth="1"/>
    <col min="4359" max="4359" width="6.6640625" style="44" customWidth="1"/>
    <col min="4360" max="4360" width="7.88671875" style="44" customWidth="1"/>
    <col min="4361" max="4361" width="0" style="44" hidden="1" customWidth="1"/>
    <col min="4362" max="4362" width="9" style="44" customWidth="1"/>
    <col min="4363" max="4363" width="10.21875" style="44" customWidth="1"/>
    <col min="4364" max="4364" width="13" style="44" customWidth="1"/>
    <col min="4365" max="4365" width="17.5546875" style="44" customWidth="1"/>
    <col min="4366" max="4366" width="18.88671875" style="44" customWidth="1"/>
    <col min="4367" max="4608" width="7" style="44"/>
    <col min="4609" max="4609" width="3.44140625" style="44" customWidth="1"/>
    <col min="4610" max="4610" width="20.6640625" style="44" customWidth="1"/>
    <col min="4611" max="4611" width="9.21875" style="44" customWidth="1"/>
    <col min="4612" max="4612" width="24.77734375" style="44" customWidth="1"/>
    <col min="4613" max="4613" width="8.33203125" style="44" customWidth="1"/>
    <col min="4614" max="4614" width="4.77734375" style="44" customWidth="1"/>
    <col min="4615" max="4615" width="6.6640625" style="44" customWidth="1"/>
    <col min="4616" max="4616" width="7.88671875" style="44" customWidth="1"/>
    <col min="4617" max="4617" width="0" style="44" hidden="1" customWidth="1"/>
    <col min="4618" max="4618" width="9" style="44" customWidth="1"/>
    <col min="4619" max="4619" width="10.21875" style="44" customWidth="1"/>
    <col min="4620" max="4620" width="13" style="44" customWidth="1"/>
    <col min="4621" max="4621" width="17.5546875" style="44" customWidth="1"/>
    <col min="4622" max="4622" width="18.88671875" style="44" customWidth="1"/>
    <col min="4623" max="4864" width="7" style="44"/>
    <col min="4865" max="4865" width="3.44140625" style="44" customWidth="1"/>
    <col min="4866" max="4866" width="20.6640625" style="44" customWidth="1"/>
    <col min="4867" max="4867" width="9.21875" style="44" customWidth="1"/>
    <col min="4868" max="4868" width="24.77734375" style="44" customWidth="1"/>
    <col min="4869" max="4869" width="8.33203125" style="44" customWidth="1"/>
    <col min="4870" max="4870" width="4.77734375" style="44" customWidth="1"/>
    <col min="4871" max="4871" width="6.6640625" style="44" customWidth="1"/>
    <col min="4872" max="4872" width="7.88671875" style="44" customWidth="1"/>
    <col min="4873" max="4873" width="0" style="44" hidden="1" customWidth="1"/>
    <col min="4874" max="4874" width="9" style="44" customWidth="1"/>
    <col min="4875" max="4875" width="10.21875" style="44" customWidth="1"/>
    <col min="4876" max="4876" width="13" style="44" customWidth="1"/>
    <col min="4877" max="4877" width="17.5546875" style="44" customWidth="1"/>
    <col min="4878" max="4878" width="18.88671875" style="44" customWidth="1"/>
    <col min="4879" max="5120" width="7" style="44"/>
    <col min="5121" max="5121" width="3.44140625" style="44" customWidth="1"/>
    <col min="5122" max="5122" width="20.6640625" style="44" customWidth="1"/>
    <col min="5123" max="5123" width="9.21875" style="44" customWidth="1"/>
    <col min="5124" max="5124" width="24.77734375" style="44" customWidth="1"/>
    <col min="5125" max="5125" width="8.33203125" style="44" customWidth="1"/>
    <col min="5126" max="5126" width="4.77734375" style="44" customWidth="1"/>
    <col min="5127" max="5127" width="6.6640625" style="44" customWidth="1"/>
    <col min="5128" max="5128" width="7.88671875" style="44" customWidth="1"/>
    <col min="5129" max="5129" width="0" style="44" hidden="1" customWidth="1"/>
    <col min="5130" max="5130" width="9" style="44" customWidth="1"/>
    <col min="5131" max="5131" width="10.21875" style="44" customWidth="1"/>
    <col min="5132" max="5132" width="13" style="44" customWidth="1"/>
    <col min="5133" max="5133" width="17.5546875" style="44" customWidth="1"/>
    <col min="5134" max="5134" width="18.88671875" style="44" customWidth="1"/>
    <col min="5135" max="5376" width="7" style="44"/>
    <col min="5377" max="5377" width="3.44140625" style="44" customWidth="1"/>
    <col min="5378" max="5378" width="20.6640625" style="44" customWidth="1"/>
    <col min="5379" max="5379" width="9.21875" style="44" customWidth="1"/>
    <col min="5380" max="5380" width="24.77734375" style="44" customWidth="1"/>
    <col min="5381" max="5381" width="8.33203125" style="44" customWidth="1"/>
    <col min="5382" max="5382" width="4.77734375" style="44" customWidth="1"/>
    <col min="5383" max="5383" width="6.6640625" style="44" customWidth="1"/>
    <col min="5384" max="5384" width="7.88671875" style="44" customWidth="1"/>
    <col min="5385" max="5385" width="0" style="44" hidden="1" customWidth="1"/>
    <col min="5386" max="5386" width="9" style="44" customWidth="1"/>
    <col min="5387" max="5387" width="10.21875" style="44" customWidth="1"/>
    <col min="5388" max="5388" width="13" style="44" customWidth="1"/>
    <col min="5389" max="5389" width="17.5546875" style="44" customWidth="1"/>
    <col min="5390" max="5390" width="18.88671875" style="44" customWidth="1"/>
    <col min="5391" max="5632" width="7" style="44"/>
    <col min="5633" max="5633" width="3.44140625" style="44" customWidth="1"/>
    <col min="5634" max="5634" width="20.6640625" style="44" customWidth="1"/>
    <col min="5635" max="5635" width="9.21875" style="44" customWidth="1"/>
    <col min="5636" max="5636" width="24.77734375" style="44" customWidth="1"/>
    <col min="5637" max="5637" width="8.33203125" style="44" customWidth="1"/>
    <col min="5638" max="5638" width="4.77734375" style="44" customWidth="1"/>
    <col min="5639" max="5639" width="6.6640625" style="44" customWidth="1"/>
    <col min="5640" max="5640" width="7.88671875" style="44" customWidth="1"/>
    <col min="5641" max="5641" width="0" style="44" hidden="1" customWidth="1"/>
    <col min="5642" max="5642" width="9" style="44" customWidth="1"/>
    <col min="5643" max="5643" width="10.21875" style="44" customWidth="1"/>
    <col min="5644" max="5644" width="13" style="44" customWidth="1"/>
    <col min="5645" max="5645" width="17.5546875" style="44" customWidth="1"/>
    <col min="5646" max="5646" width="18.88671875" style="44" customWidth="1"/>
    <col min="5647" max="5888" width="7" style="44"/>
    <col min="5889" max="5889" width="3.44140625" style="44" customWidth="1"/>
    <col min="5890" max="5890" width="20.6640625" style="44" customWidth="1"/>
    <col min="5891" max="5891" width="9.21875" style="44" customWidth="1"/>
    <col min="5892" max="5892" width="24.77734375" style="44" customWidth="1"/>
    <col min="5893" max="5893" width="8.33203125" style="44" customWidth="1"/>
    <col min="5894" max="5894" width="4.77734375" style="44" customWidth="1"/>
    <col min="5895" max="5895" width="6.6640625" style="44" customWidth="1"/>
    <col min="5896" max="5896" width="7.88671875" style="44" customWidth="1"/>
    <col min="5897" max="5897" width="0" style="44" hidden="1" customWidth="1"/>
    <col min="5898" max="5898" width="9" style="44" customWidth="1"/>
    <col min="5899" max="5899" width="10.21875" style="44" customWidth="1"/>
    <col min="5900" max="5900" width="13" style="44" customWidth="1"/>
    <col min="5901" max="5901" width="17.5546875" style="44" customWidth="1"/>
    <col min="5902" max="5902" width="18.88671875" style="44" customWidth="1"/>
    <col min="5903" max="6144" width="7" style="44"/>
    <col min="6145" max="6145" width="3.44140625" style="44" customWidth="1"/>
    <col min="6146" max="6146" width="20.6640625" style="44" customWidth="1"/>
    <col min="6147" max="6147" width="9.21875" style="44" customWidth="1"/>
    <col min="6148" max="6148" width="24.77734375" style="44" customWidth="1"/>
    <col min="6149" max="6149" width="8.33203125" style="44" customWidth="1"/>
    <col min="6150" max="6150" width="4.77734375" style="44" customWidth="1"/>
    <col min="6151" max="6151" width="6.6640625" style="44" customWidth="1"/>
    <col min="6152" max="6152" width="7.88671875" style="44" customWidth="1"/>
    <col min="6153" max="6153" width="0" style="44" hidden="1" customWidth="1"/>
    <col min="6154" max="6154" width="9" style="44" customWidth="1"/>
    <col min="6155" max="6155" width="10.21875" style="44" customWidth="1"/>
    <col min="6156" max="6156" width="13" style="44" customWidth="1"/>
    <col min="6157" max="6157" width="17.5546875" style="44" customWidth="1"/>
    <col min="6158" max="6158" width="18.88671875" style="44" customWidth="1"/>
    <col min="6159" max="6400" width="7" style="44"/>
    <col min="6401" max="6401" width="3.44140625" style="44" customWidth="1"/>
    <col min="6402" max="6402" width="20.6640625" style="44" customWidth="1"/>
    <col min="6403" max="6403" width="9.21875" style="44" customWidth="1"/>
    <col min="6404" max="6404" width="24.77734375" style="44" customWidth="1"/>
    <col min="6405" max="6405" width="8.33203125" style="44" customWidth="1"/>
    <col min="6406" max="6406" width="4.77734375" style="44" customWidth="1"/>
    <col min="6407" max="6407" width="6.6640625" style="44" customWidth="1"/>
    <col min="6408" max="6408" width="7.88671875" style="44" customWidth="1"/>
    <col min="6409" max="6409" width="0" style="44" hidden="1" customWidth="1"/>
    <col min="6410" max="6410" width="9" style="44" customWidth="1"/>
    <col min="6411" max="6411" width="10.21875" style="44" customWidth="1"/>
    <col min="6412" max="6412" width="13" style="44" customWidth="1"/>
    <col min="6413" max="6413" width="17.5546875" style="44" customWidth="1"/>
    <col min="6414" max="6414" width="18.88671875" style="44" customWidth="1"/>
    <col min="6415" max="6656" width="7" style="44"/>
    <col min="6657" max="6657" width="3.44140625" style="44" customWidth="1"/>
    <col min="6658" max="6658" width="20.6640625" style="44" customWidth="1"/>
    <col min="6659" max="6659" width="9.21875" style="44" customWidth="1"/>
    <col min="6660" max="6660" width="24.77734375" style="44" customWidth="1"/>
    <col min="6661" max="6661" width="8.33203125" style="44" customWidth="1"/>
    <col min="6662" max="6662" width="4.77734375" style="44" customWidth="1"/>
    <col min="6663" max="6663" width="6.6640625" style="44" customWidth="1"/>
    <col min="6664" max="6664" width="7.88671875" style="44" customWidth="1"/>
    <col min="6665" max="6665" width="0" style="44" hidden="1" customWidth="1"/>
    <col min="6666" max="6666" width="9" style="44" customWidth="1"/>
    <col min="6667" max="6667" width="10.21875" style="44" customWidth="1"/>
    <col min="6668" max="6668" width="13" style="44" customWidth="1"/>
    <col min="6669" max="6669" width="17.5546875" style="44" customWidth="1"/>
    <col min="6670" max="6670" width="18.88671875" style="44" customWidth="1"/>
    <col min="6671" max="6912" width="7" style="44"/>
    <col min="6913" max="6913" width="3.44140625" style="44" customWidth="1"/>
    <col min="6914" max="6914" width="20.6640625" style="44" customWidth="1"/>
    <col min="6915" max="6915" width="9.21875" style="44" customWidth="1"/>
    <col min="6916" max="6916" width="24.77734375" style="44" customWidth="1"/>
    <col min="6917" max="6917" width="8.33203125" style="44" customWidth="1"/>
    <col min="6918" max="6918" width="4.77734375" style="44" customWidth="1"/>
    <col min="6919" max="6919" width="6.6640625" style="44" customWidth="1"/>
    <col min="6920" max="6920" width="7.88671875" style="44" customWidth="1"/>
    <col min="6921" max="6921" width="0" style="44" hidden="1" customWidth="1"/>
    <col min="6922" max="6922" width="9" style="44" customWidth="1"/>
    <col min="6923" max="6923" width="10.21875" style="44" customWidth="1"/>
    <col min="6924" max="6924" width="13" style="44" customWidth="1"/>
    <col min="6925" max="6925" width="17.5546875" style="44" customWidth="1"/>
    <col min="6926" max="6926" width="18.88671875" style="44" customWidth="1"/>
    <col min="6927" max="7168" width="7" style="44"/>
    <col min="7169" max="7169" width="3.44140625" style="44" customWidth="1"/>
    <col min="7170" max="7170" width="20.6640625" style="44" customWidth="1"/>
    <col min="7171" max="7171" width="9.21875" style="44" customWidth="1"/>
    <col min="7172" max="7172" width="24.77734375" style="44" customWidth="1"/>
    <col min="7173" max="7173" width="8.33203125" style="44" customWidth="1"/>
    <col min="7174" max="7174" width="4.77734375" style="44" customWidth="1"/>
    <col min="7175" max="7175" width="6.6640625" style="44" customWidth="1"/>
    <col min="7176" max="7176" width="7.88671875" style="44" customWidth="1"/>
    <col min="7177" max="7177" width="0" style="44" hidden="1" customWidth="1"/>
    <col min="7178" max="7178" width="9" style="44" customWidth="1"/>
    <col min="7179" max="7179" width="10.21875" style="44" customWidth="1"/>
    <col min="7180" max="7180" width="13" style="44" customWidth="1"/>
    <col min="7181" max="7181" width="17.5546875" style="44" customWidth="1"/>
    <col min="7182" max="7182" width="18.88671875" style="44" customWidth="1"/>
    <col min="7183" max="7424" width="7" style="44"/>
    <col min="7425" max="7425" width="3.44140625" style="44" customWidth="1"/>
    <col min="7426" max="7426" width="20.6640625" style="44" customWidth="1"/>
    <col min="7427" max="7427" width="9.21875" style="44" customWidth="1"/>
    <col min="7428" max="7428" width="24.77734375" style="44" customWidth="1"/>
    <col min="7429" max="7429" width="8.33203125" style="44" customWidth="1"/>
    <col min="7430" max="7430" width="4.77734375" style="44" customWidth="1"/>
    <col min="7431" max="7431" width="6.6640625" style="44" customWidth="1"/>
    <col min="7432" max="7432" width="7.88671875" style="44" customWidth="1"/>
    <col min="7433" max="7433" width="0" style="44" hidden="1" customWidth="1"/>
    <col min="7434" max="7434" width="9" style="44" customWidth="1"/>
    <col min="7435" max="7435" width="10.21875" style="44" customWidth="1"/>
    <col min="7436" max="7436" width="13" style="44" customWidth="1"/>
    <col min="7437" max="7437" width="17.5546875" style="44" customWidth="1"/>
    <col min="7438" max="7438" width="18.88671875" style="44" customWidth="1"/>
    <col min="7439" max="7680" width="7" style="44"/>
    <col min="7681" max="7681" width="3.44140625" style="44" customWidth="1"/>
    <col min="7682" max="7682" width="20.6640625" style="44" customWidth="1"/>
    <col min="7683" max="7683" width="9.21875" style="44" customWidth="1"/>
    <col min="7684" max="7684" width="24.77734375" style="44" customWidth="1"/>
    <col min="7685" max="7685" width="8.33203125" style="44" customWidth="1"/>
    <col min="7686" max="7686" width="4.77734375" style="44" customWidth="1"/>
    <col min="7687" max="7687" width="6.6640625" style="44" customWidth="1"/>
    <col min="7688" max="7688" width="7.88671875" style="44" customWidth="1"/>
    <col min="7689" max="7689" width="0" style="44" hidden="1" customWidth="1"/>
    <col min="7690" max="7690" width="9" style="44" customWidth="1"/>
    <col min="7691" max="7691" width="10.21875" style="44" customWidth="1"/>
    <col min="7692" max="7692" width="13" style="44" customWidth="1"/>
    <col min="7693" max="7693" width="17.5546875" style="44" customWidth="1"/>
    <col min="7694" max="7694" width="18.88671875" style="44" customWidth="1"/>
    <col min="7695" max="7936" width="7" style="44"/>
    <col min="7937" max="7937" width="3.44140625" style="44" customWidth="1"/>
    <col min="7938" max="7938" width="20.6640625" style="44" customWidth="1"/>
    <col min="7939" max="7939" width="9.21875" style="44" customWidth="1"/>
    <col min="7940" max="7940" width="24.77734375" style="44" customWidth="1"/>
    <col min="7941" max="7941" width="8.33203125" style="44" customWidth="1"/>
    <col min="7942" max="7942" width="4.77734375" style="44" customWidth="1"/>
    <col min="7943" max="7943" width="6.6640625" style="44" customWidth="1"/>
    <col min="7944" max="7944" width="7.88671875" style="44" customWidth="1"/>
    <col min="7945" max="7945" width="0" style="44" hidden="1" customWidth="1"/>
    <col min="7946" max="7946" width="9" style="44" customWidth="1"/>
    <col min="7947" max="7947" width="10.21875" style="44" customWidth="1"/>
    <col min="7948" max="7948" width="13" style="44" customWidth="1"/>
    <col min="7949" max="7949" width="17.5546875" style="44" customWidth="1"/>
    <col min="7950" max="7950" width="18.88671875" style="44" customWidth="1"/>
    <col min="7951" max="8192" width="7" style="44"/>
    <col min="8193" max="8193" width="3.44140625" style="44" customWidth="1"/>
    <col min="8194" max="8194" width="20.6640625" style="44" customWidth="1"/>
    <col min="8195" max="8195" width="9.21875" style="44" customWidth="1"/>
    <col min="8196" max="8196" width="24.77734375" style="44" customWidth="1"/>
    <col min="8197" max="8197" width="8.33203125" style="44" customWidth="1"/>
    <col min="8198" max="8198" width="4.77734375" style="44" customWidth="1"/>
    <col min="8199" max="8199" width="6.6640625" style="44" customWidth="1"/>
    <col min="8200" max="8200" width="7.88671875" style="44" customWidth="1"/>
    <col min="8201" max="8201" width="0" style="44" hidden="1" customWidth="1"/>
    <col min="8202" max="8202" width="9" style="44" customWidth="1"/>
    <col min="8203" max="8203" width="10.21875" style="44" customWidth="1"/>
    <col min="8204" max="8204" width="13" style="44" customWidth="1"/>
    <col min="8205" max="8205" width="17.5546875" style="44" customWidth="1"/>
    <col min="8206" max="8206" width="18.88671875" style="44" customWidth="1"/>
    <col min="8207" max="8448" width="7" style="44"/>
    <col min="8449" max="8449" width="3.44140625" style="44" customWidth="1"/>
    <col min="8450" max="8450" width="20.6640625" style="44" customWidth="1"/>
    <col min="8451" max="8451" width="9.21875" style="44" customWidth="1"/>
    <col min="8452" max="8452" width="24.77734375" style="44" customWidth="1"/>
    <col min="8453" max="8453" width="8.33203125" style="44" customWidth="1"/>
    <col min="8454" max="8454" width="4.77734375" style="44" customWidth="1"/>
    <col min="8455" max="8455" width="6.6640625" style="44" customWidth="1"/>
    <col min="8456" max="8456" width="7.88671875" style="44" customWidth="1"/>
    <col min="8457" max="8457" width="0" style="44" hidden="1" customWidth="1"/>
    <col min="8458" max="8458" width="9" style="44" customWidth="1"/>
    <col min="8459" max="8459" width="10.21875" style="44" customWidth="1"/>
    <col min="8460" max="8460" width="13" style="44" customWidth="1"/>
    <col min="8461" max="8461" width="17.5546875" style="44" customWidth="1"/>
    <col min="8462" max="8462" width="18.88671875" style="44" customWidth="1"/>
    <col min="8463" max="8704" width="7" style="44"/>
    <col min="8705" max="8705" width="3.44140625" style="44" customWidth="1"/>
    <col min="8706" max="8706" width="20.6640625" style="44" customWidth="1"/>
    <col min="8707" max="8707" width="9.21875" style="44" customWidth="1"/>
    <col min="8708" max="8708" width="24.77734375" style="44" customWidth="1"/>
    <col min="8709" max="8709" width="8.33203125" style="44" customWidth="1"/>
    <col min="8710" max="8710" width="4.77734375" style="44" customWidth="1"/>
    <col min="8711" max="8711" width="6.6640625" style="44" customWidth="1"/>
    <col min="8712" max="8712" width="7.88671875" style="44" customWidth="1"/>
    <col min="8713" max="8713" width="0" style="44" hidden="1" customWidth="1"/>
    <col min="8714" max="8714" width="9" style="44" customWidth="1"/>
    <col min="8715" max="8715" width="10.21875" style="44" customWidth="1"/>
    <col min="8716" max="8716" width="13" style="44" customWidth="1"/>
    <col min="8717" max="8717" width="17.5546875" style="44" customWidth="1"/>
    <col min="8718" max="8718" width="18.88671875" style="44" customWidth="1"/>
    <col min="8719" max="8960" width="7" style="44"/>
    <col min="8961" max="8961" width="3.44140625" style="44" customWidth="1"/>
    <col min="8962" max="8962" width="20.6640625" style="44" customWidth="1"/>
    <col min="8963" max="8963" width="9.21875" style="44" customWidth="1"/>
    <col min="8964" max="8964" width="24.77734375" style="44" customWidth="1"/>
    <col min="8965" max="8965" width="8.33203125" style="44" customWidth="1"/>
    <col min="8966" max="8966" width="4.77734375" style="44" customWidth="1"/>
    <col min="8967" max="8967" width="6.6640625" style="44" customWidth="1"/>
    <col min="8968" max="8968" width="7.88671875" style="44" customWidth="1"/>
    <col min="8969" max="8969" width="0" style="44" hidden="1" customWidth="1"/>
    <col min="8970" max="8970" width="9" style="44" customWidth="1"/>
    <col min="8971" max="8971" width="10.21875" style="44" customWidth="1"/>
    <col min="8972" max="8972" width="13" style="44" customWidth="1"/>
    <col min="8973" max="8973" width="17.5546875" style="44" customWidth="1"/>
    <col min="8974" max="8974" width="18.88671875" style="44" customWidth="1"/>
    <col min="8975" max="9216" width="7" style="44"/>
    <col min="9217" max="9217" width="3.44140625" style="44" customWidth="1"/>
    <col min="9218" max="9218" width="20.6640625" style="44" customWidth="1"/>
    <col min="9219" max="9219" width="9.21875" style="44" customWidth="1"/>
    <col min="9220" max="9220" width="24.77734375" style="44" customWidth="1"/>
    <col min="9221" max="9221" width="8.33203125" style="44" customWidth="1"/>
    <col min="9222" max="9222" width="4.77734375" style="44" customWidth="1"/>
    <col min="9223" max="9223" width="6.6640625" style="44" customWidth="1"/>
    <col min="9224" max="9224" width="7.88671875" style="44" customWidth="1"/>
    <col min="9225" max="9225" width="0" style="44" hidden="1" customWidth="1"/>
    <col min="9226" max="9226" width="9" style="44" customWidth="1"/>
    <col min="9227" max="9227" width="10.21875" style="44" customWidth="1"/>
    <col min="9228" max="9228" width="13" style="44" customWidth="1"/>
    <col min="9229" max="9229" width="17.5546875" style="44" customWidth="1"/>
    <col min="9230" max="9230" width="18.88671875" style="44" customWidth="1"/>
    <col min="9231" max="9472" width="7" style="44"/>
    <col min="9473" max="9473" width="3.44140625" style="44" customWidth="1"/>
    <col min="9474" max="9474" width="20.6640625" style="44" customWidth="1"/>
    <col min="9475" max="9475" width="9.21875" style="44" customWidth="1"/>
    <col min="9476" max="9476" width="24.77734375" style="44" customWidth="1"/>
    <col min="9477" max="9477" width="8.33203125" style="44" customWidth="1"/>
    <col min="9478" max="9478" width="4.77734375" style="44" customWidth="1"/>
    <col min="9479" max="9479" width="6.6640625" style="44" customWidth="1"/>
    <col min="9480" max="9480" width="7.88671875" style="44" customWidth="1"/>
    <col min="9481" max="9481" width="0" style="44" hidden="1" customWidth="1"/>
    <col min="9482" max="9482" width="9" style="44" customWidth="1"/>
    <col min="9483" max="9483" width="10.21875" style="44" customWidth="1"/>
    <col min="9484" max="9484" width="13" style="44" customWidth="1"/>
    <col min="9485" max="9485" width="17.5546875" style="44" customWidth="1"/>
    <col min="9486" max="9486" width="18.88671875" style="44" customWidth="1"/>
    <col min="9487" max="9728" width="7" style="44"/>
    <col min="9729" max="9729" width="3.44140625" style="44" customWidth="1"/>
    <col min="9730" max="9730" width="20.6640625" style="44" customWidth="1"/>
    <col min="9731" max="9731" width="9.21875" style="44" customWidth="1"/>
    <col min="9732" max="9732" width="24.77734375" style="44" customWidth="1"/>
    <col min="9733" max="9733" width="8.33203125" style="44" customWidth="1"/>
    <col min="9734" max="9734" width="4.77734375" style="44" customWidth="1"/>
    <col min="9735" max="9735" width="6.6640625" style="44" customWidth="1"/>
    <col min="9736" max="9736" width="7.88671875" style="44" customWidth="1"/>
    <col min="9737" max="9737" width="0" style="44" hidden="1" customWidth="1"/>
    <col min="9738" max="9738" width="9" style="44" customWidth="1"/>
    <col min="9739" max="9739" width="10.21875" style="44" customWidth="1"/>
    <col min="9740" max="9740" width="13" style="44" customWidth="1"/>
    <col min="9741" max="9741" width="17.5546875" style="44" customWidth="1"/>
    <col min="9742" max="9742" width="18.88671875" style="44" customWidth="1"/>
    <col min="9743" max="9984" width="7" style="44"/>
    <col min="9985" max="9985" width="3.44140625" style="44" customWidth="1"/>
    <col min="9986" max="9986" width="20.6640625" style="44" customWidth="1"/>
    <col min="9987" max="9987" width="9.21875" style="44" customWidth="1"/>
    <col min="9988" max="9988" width="24.77734375" style="44" customWidth="1"/>
    <col min="9989" max="9989" width="8.33203125" style="44" customWidth="1"/>
    <col min="9990" max="9990" width="4.77734375" style="44" customWidth="1"/>
    <col min="9991" max="9991" width="6.6640625" style="44" customWidth="1"/>
    <col min="9992" max="9992" width="7.88671875" style="44" customWidth="1"/>
    <col min="9993" max="9993" width="0" style="44" hidden="1" customWidth="1"/>
    <col min="9994" max="9994" width="9" style="44" customWidth="1"/>
    <col min="9995" max="9995" width="10.21875" style="44" customWidth="1"/>
    <col min="9996" max="9996" width="13" style="44" customWidth="1"/>
    <col min="9997" max="9997" width="17.5546875" style="44" customWidth="1"/>
    <col min="9998" max="9998" width="18.88671875" style="44" customWidth="1"/>
    <col min="9999" max="10240" width="7" style="44"/>
    <col min="10241" max="10241" width="3.44140625" style="44" customWidth="1"/>
    <col min="10242" max="10242" width="20.6640625" style="44" customWidth="1"/>
    <col min="10243" max="10243" width="9.21875" style="44" customWidth="1"/>
    <col min="10244" max="10244" width="24.77734375" style="44" customWidth="1"/>
    <col min="10245" max="10245" width="8.33203125" style="44" customWidth="1"/>
    <col min="10246" max="10246" width="4.77734375" style="44" customWidth="1"/>
    <col min="10247" max="10247" width="6.6640625" style="44" customWidth="1"/>
    <col min="10248" max="10248" width="7.88671875" style="44" customWidth="1"/>
    <col min="10249" max="10249" width="0" style="44" hidden="1" customWidth="1"/>
    <col min="10250" max="10250" width="9" style="44" customWidth="1"/>
    <col min="10251" max="10251" width="10.21875" style="44" customWidth="1"/>
    <col min="10252" max="10252" width="13" style="44" customWidth="1"/>
    <col min="10253" max="10253" width="17.5546875" style="44" customWidth="1"/>
    <col min="10254" max="10254" width="18.88671875" style="44" customWidth="1"/>
    <col min="10255" max="10496" width="7" style="44"/>
    <col min="10497" max="10497" width="3.44140625" style="44" customWidth="1"/>
    <col min="10498" max="10498" width="20.6640625" style="44" customWidth="1"/>
    <col min="10499" max="10499" width="9.21875" style="44" customWidth="1"/>
    <col min="10500" max="10500" width="24.77734375" style="44" customWidth="1"/>
    <col min="10501" max="10501" width="8.33203125" style="44" customWidth="1"/>
    <col min="10502" max="10502" width="4.77734375" style="44" customWidth="1"/>
    <col min="10503" max="10503" width="6.6640625" style="44" customWidth="1"/>
    <col min="10504" max="10504" width="7.88671875" style="44" customWidth="1"/>
    <col min="10505" max="10505" width="0" style="44" hidden="1" customWidth="1"/>
    <col min="10506" max="10506" width="9" style="44" customWidth="1"/>
    <col min="10507" max="10507" width="10.21875" style="44" customWidth="1"/>
    <col min="10508" max="10508" width="13" style="44" customWidth="1"/>
    <col min="10509" max="10509" width="17.5546875" style="44" customWidth="1"/>
    <col min="10510" max="10510" width="18.88671875" style="44" customWidth="1"/>
    <col min="10511" max="10752" width="7" style="44"/>
    <col min="10753" max="10753" width="3.44140625" style="44" customWidth="1"/>
    <col min="10754" max="10754" width="20.6640625" style="44" customWidth="1"/>
    <col min="10755" max="10755" width="9.21875" style="44" customWidth="1"/>
    <col min="10756" max="10756" width="24.77734375" style="44" customWidth="1"/>
    <col min="10757" max="10757" width="8.33203125" style="44" customWidth="1"/>
    <col min="10758" max="10758" width="4.77734375" style="44" customWidth="1"/>
    <col min="10759" max="10759" width="6.6640625" style="44" customWidth="1"/>
    <col min="10760" max="10760" width="7.88671875" style="44" customWidth="1"/>
    <col min="10761" max="10761" width="0" style="44" hidden="1" customWidth="1"/>
    <col min="10762" max="10762" width="9" style="44" customWidth="1"/>
    <col min="10763" max="10763" width="10.21875" style="44" customWidth="1"/>
    <col min="10764" max="10764" width="13" style="44" customWidth="1"/>
    <col min="10765" max="10765" width="17.5546875" style="44" customWidth="1"/>
    <col min="10766" max="10766" width="18.88671875" style="44" customWidth="1"/>
    <col min="10767" max="11008" width="7" style="44"/>
    <col min="11009" max="11009" width="3.44140625" style="44" customWidth="1"/>
    <col min="11010" max="11010" width="20.6640625" style="44" customWidth="1"/>
    <col min="11011" max="11011" width="9.21875" style="44" customWidth="1"/>
    <col min="11012" max="11012" width="24.77734375" style="44" customWidth="1"/>
    <col min="11013" max="11013" width="8.33203125" style="44" customWidth="1"/>
    <col min="11014" max="11014" width="4.77734375" style="44" customWidth="1"/>
    <col min="11015" max="11015" width="6.6640625" style="44" customWidth="1"/>
    <col min="11016" max="11016" width="7.88671875" style="44" customWidth="1"/>
    <col min="11017" max="11017" width="0" style="44" hidden="1" customWidth="1"/>
    <col min="11018" max="11018" width="9" style="44" customWidth="1"/>
    <col min="11019" max="11019" width="10.21875" style="44" customWidth="1"/>
    <col min="11020" max="11020" width="13" style="44" customWidth="1"/>
    <col min="11021" max="11021" width="17.5546875" style="44" customWidth="1"/>
    <col min="11022" max="11022" width="18.88671875" style="44" customWidth="1"/>
    <col min="11023" max="11264" width="7" style="44"/>
    <col min="11265" max="11265" width="3.44140625" style="44" customWidth="1"/>
    <col min="11266" max="11266" width="20.6640625" style="44" customWidth="1"/>
    <col min="11267" max="11267" width="9.21875" style="44" customWidth="1"/>
    <col min="11268" max="11268" width="24.77734375" style="44" customWidth="1"/>
    <col min="11269" max="11269" width="8.33203125" style="44" customWidth="1"/>
    <col min="11270" max="11270" width="4.77734375" style="44" customWidth="1"/>
    <col min="11271" max="11271" width="6.6640625" style="44" customWidth="1"/>
    <col min="11272" max="11272" width="7.88671875" style="44" customWidth="1"/>
    <col min="11273" max="11273" width="0" style="44" hidden="1" customWidth="1"/>
    <col min="11274" max="11274" width="9" style="44" customWidth="1"/>
    <col min="11275" max="11275" width="10.21875" style="44" customWidth="1"/>
    <col min="11276" max="11276" width="13" style="44" customWidth="1"/>
    <col min="11277" max="11277" width="17.5546875" style="44" customWidth="1"/>
    <col min="11278" max="11278" width="18.88671875" style="44" customWidth="1"/>
    <col min="11279" max="11520" width="7" style="44"/>
    <col min="11521" max="11521" width="3.44140625" style="44" customWidth="1"/>
    <col min="11522" max="11522" width="20.6640625" style="44" customWidth="1"/>
    <col min="11523" max="11523" width="9.21875" style="44" customWidth="1"/>
    <col min="11524" max="11524" width="24.77734375" style="44" customWidth="1"/>
    <col min="11525" max="11525" width="8.33203125" style="44" customWidth="1"/>
    <col min="11526" max="11526" width="4.77734375" style="44" customWidth="1"/>
    <col min="11527" max="11527" width="6.6640625" style="44" customWidth="1"/>
    <col min="11528" max="11528" width="7.88671875" style="44" customWidth="1"/>
    <col min="11529" max="11529" width="0" style="44" hidden="1" customWidth="1"/>
    <col min="11530" max="11530" width="9" style="44" customWidth="1"/>
    <col min="11531" max="11531" width="10.21875" style="44" customWidth="1"/>
    <col min="11532" max="11532" width="13" style="44" customWidth="1"/>
    <col min="11533" max="11533" width="17.5546875" style="44" customWidth="1"/>
    <col min="11534" max="11534" width="18.88671875" style="44" customWidth="1"/>
    <col min="11535" max="11776" width="7" style="44"/>
    <col min="11777" max="11777" width="3.44140625" style="44" customWidth="1"/>
    <col min="11778" max="11778" width="20.6640625" style="44" customWidth="1"/>
    <col min="11779" max="11779" width="9.21875" style="44" customWidth="1"/>
    <col min="11780" max="11780" width="24.77734375" style="44" customWidth="1"/>
    <col min="11781" max="11781" width="8.33203125" style="44" customWidth="1"/>
    <col min="11782" max="11782" width="4.77734375" style="44" customWidth="1"/>
    <col min="11783" max="11783" width="6.6640625" style="44" customWidth="1"/>
    <col min="11784" max="11784" width="7.88671875" style="44" customWidth="1"/>
    <col min="11785" max="11785" width="0" style="44" hidden="1" customWidth="1"/>
    <col min="11786" max="11786" width="9" style="44" customWidth="1"/>
    <col min="11787" max="11787" width="10.21875" style="44" customWidth="1"/>
    <col min="11788" max="11788" width="13" style="44" customWidth="1"/>
    <col min="11789" max="11789" width="17.5546875" style="44" customWidth="1"/>
    <col min="11790" max="11790" width="18.88671875" style="44" customWidth="1"/>
    <col min="11791" max="12032" width="7" style="44"/>
    <col min="12033" max="12033" width="3.44140625" style="44" customWidth="1"/>
    <col min="12034" max="12034" width="20.6640625" style="44" customWidth="1"/>
    <col min="12035" max="12035" width="9.21875" style="44" customWidth="1"/>
    <col min="12036" max="12036" width="24.77734375" style="44" customWidth="1"/>
    <col min="12037" max="12037" width="8.33203125" style="44" customWidth="1"/>
    <col min="12038" max="12038" width="4.77734375" style="44" customWidth="1"/>
    <col min="12039" max="12039" width="6.6640625" style="44" customWidth="1"/>
    <col min="12040" max="12040" width="7.88671875" style="44" customWidth="1"/>
    <col min="12041" max="12041" width="0" style="44" hidden="1" customWidth="1"/>
    <col min="12042" max="12042" width="9" style="44" customWidth="1"/>
    <col min="12043" max="12043" width="10.21875" style="44" customWidth="1"/>
    <col min="12044" max="12044" width="13" style="44" customWidth="1"/>
    <col min="12045" max="12045" width="17.5546875" style="44" customWidth="1"/>
    <col min="12046" max="12046" width="18.88671875" style="44" customWidth="1"/>
    <col min="12047" max="12288" width="7" style="44"/>
    <col min="12289" max="12289" width="3.44140625" style="44" customWidth="1"/>
    <col min="12290" max="12290" width="20.6640625" style="44" customWidth="1"/>
    <col min="12291" max="12291" width="9.21875" style="44" customWidth="1"/>
    <col min="12292" max="12292" width="24.77734375" style="44" customWidth="1"/>
    <col min="12293" max="12293" width="8.33203125" style="44" customWidth="1"/>
    <col min="12294" max="12294" width="4.77734375" style="44" customWidth="1"/>
    <col min="12295" max="12295" width="6.6640625" style="44" customWidth="1"/>
    <col min="12296" max="12296" width="7.88671875" style="44" customWidth="1"/>
    <col min="12297" max="12297" width="0" style="44" hidden="1" customWidth="1"/>
    <col min="12298" max="12298" width="9" style="44" customWidth="1"/>
    <col min="12299" max="12299" width="10.21875" style="44" customWidth="1"/>
    <col min="12300" max="12300" width="13" style="44" customWidth="1"/>
    <col min="12301" max="12301" width="17.5546875" style="44" customWidth="1"/>
    <col min="12302" max="12302" width="18.88671875" style="44" customWidth="1"/>
    <col min="12303" max="12544" width="7" style="44"/>
    <col min="12545" max="12545" width="3.44140625" style="44" customWidth="1"/>
    <col min="12546" max="12546" width="20.6640625" style="44" customWidth="1"/>
    <col min="12547" max="12547" width="9.21875" style="44" customWidth="1"/>
    <col min="12548" max="12548" width="24.77734375" style="44" customWidth="1"/>
    <col min="12549" max="12549" width="8.33203125" style="44" customWidth="1"/>
    <col min="12550" max="12550" width="4.77734375" style="44" customWidth="1"/>
    <col min="12551" max="12551" width="6.6640625" style="44" customWidth="1"/>
    <col min="12552" max="12552" width="7.88671875" style="44" customWidth="1"/>
    <col min="12553" max="12553" width="0" style="44" hidden="1" customWidth="1"/>
    <col min="12554" max="12554" width="9" style="44" customWidth="1"/>
    <col min="12555" max="12555" width="10.21875" style="44" customWidth="1"/>
    <col min="12556" max="12556" width="13" style="44" customWidth="1"/>
    <col min="12557" max="12557" width="17.5546875" style="44" customWidth="1"/>
    <col min="12558" max="12558" width="18.88671875" style="44" customWidth="1"/>
    <col min="12559" max="12800" width="7" style="44"/>
    <col min="12801" max="12801" width="3.44140625" style="44" customWidth="1"/>
    <col min="12802" max="12802" width="20.6640625" style="44" customWidth="1"/>
    <col min="12803" max="12803" width="9.21875" style="44" customWidth="1"/>
    <col min="12804" max="12804" width="24.77734375" style="44" customWidth="1"/>
    <col min="12805" max="12805" width="8.33203125" style="44" customWidth="1"/>
    <col min="12806" max="12806" width="4.77734375" style="44" customWidth="1"/>
    <col min="12807" max="12807" width="6.6640625" style="44" customWidth="1"/>
    <col min="12808" max="12808" width="7.88671875" style="44" customWidth="1"/>
    <col min="12809" max="12809" width="0" style="44" hidden="1" customWidth="1"/>
    <col min="12810" max="12810" width="9" style="44" customWidth="1"/>
    <col min="12811" max="12811" width="10.21875" style="44" customWidth="1"/>
    <col min="12812" max="12812" width="13" style="44" customWidth="1"/>
    <col min="12813" max="12813" width="17.5546875" style="44" customWidth="1"/>
    <col min="12814" max="12814" width="18.88671875" style="44" customWidth="1"/>
    <col min="12815" max="13056" width="7" style="44"/>
    <col min="13057" max="13057" width="3.44140625" style="44" customWidth="1"/>
    <col min="13058" max="13058" width="20.6640625" style="44" customWidth="1"/>
    <col min="13059" max="13059" width="9.21875" style="44" customWidth="1"/>
    <col min="13060" max="13060" width="24.77734375" style="44" customWidth="1"/>
    <col min="13061" max="13061" width="8.33203125" style="44" customWidth="1"/>
    <col min="13062" max="13062" width="4.77734375" style="44" customWidth="1"/>
    <col min="13063" max="13063" width="6.6640625" style="44" customWidth="1"/>
    <col min="13064" max="13064" width="7.88671875" style="44" customWidth="1"/>
    <col min="13065" max="13065" width="0" style="44" hidden="1" customWidth="1"/>
    <col min="13066" max="13066" width="9" style="44" customWidth="1"/>
    <col min="13067" max="13067" width="10.21875" style="44" customWidth="1"/>
    <col min="13068" max="13068" width="13" style="44" customWidth="1"/>
    <col min="13069" max="13069" width="17.5546875" style="44" customWidth="1"/>
    <col min="13070" max="13070" width="18.88671875" style="44" customWidth="1"/>
    <col min="13071" max="13312" width="7" style="44"/>
    <col min="13313" max="13313" width="3.44140625" style="44" customWidth="1"/>
    <col min="13314" max="13314" width="20.6640625" style="44" customWidth="1"/>
    <col min="13315" max="13315" width="9.21875" style="44" customWidth="1"/>
    <col min="13316" max="13316" width="24.77734375" style="44" customWidth="1"/>
    <col min="13317" max="13317" width="8.33203125" style="44" customWidth="1"/>
    <col min="13318" max="13318" width="4.77734375" style="44" customWidth="1"/>
    <col min="13319" max="13319" width="6.6640625" style="44" customWidth="1"/>
    <col min="13320" max="13320" width="7.88671875" style="44" customWidth="1"/>
    <col min="13321" max="13321" width="0" style="44" hidden="1" customWidth="1"/>
    <col min="13322" max="13322" width="9" style="44" customWidth="1"/>
    <col min="13323" max="13323" width="10.21875" style="44" customWidth="1"/>
    <col min="13324" max="13324" width="13" style="44" customWidth="1"/>
    <col min="13325" max="13325" width="17.5546875" style="44" customWidth="1"/>
    <col min="13326" max="13326" width="18.88671875" style="44" customWidth="1"/>
    <col min="13327" max="13568" width="7" style="44"/>
    <col min="13569" max="13569" width="3.44140625" style="44" customWidth="1"/>
    <col min="13570" max="13570" width="20.6640625" style="44" customWidth="1"/>
    <col min="13571" max="13571" width="9.21875" style="44" customWidth="1"/>
    <col min="13572" max="13572" width="24.77734375" style="44" customWidth="1"/>
    <col min="13573" max="13573" width="8.33203125" style="44" customWidth="1"/>
    <col min="13574" max="13574" width="4.77734375" style="44" customWidth="1"/>
    <col min="13575" max="13575" width="6.6640625" style="44" customWidth="1"/>
    <col min="13576" max="13576" width="7.88671875" style="44" customWidth="1"/>
    <col min="13577" max="13577" width="0" style="44" hidden="1" customWidth="1"/>
    <col min="13578" max="13578" width="9" style="44" customWidth="1"/>
    <col min="13579" max="13579" width="10.21875" style="44" customWidth="1"/>
    <col min="13580" max="13580" width="13" style="44" customWidth="1"/>
    <col min="13581" max="13581" width="17.5546875" style="44" customWidth="1"/>
    <col min="13582" max="13582" width="18.88671875" style="44" customWidth="1"/>
    <col min="13583" max="13824" width="7" style="44"/>
    <col min="13825" max="13825" width="3.44140625" style="44" customWidth="1"/>
    <col min="13826" max="13826" width="20.6640625" style="44" customWidth="1"/>
    <col min="13827" max="13827" width="9.21875" style="44" customWidth="1"/>
    <col min="13828" max="13828" width="24.77734375" style="44" customWidth="1"/>
    <col min="13829" max="13829" width="8.33203125" style="44" customWidth="1"/>
    <col min="13830" max="13830" width="4.77734375" style="44" customWidth="1"/>
    <col min="13831" max="13831" width="6.6640625" style="44" customWidth="1"/>
    <col min="13832" max="13832" width="7.88671875" style="44" customWidth="1"/>
    <col min="13833" max="13833" width="0" style="44" hidden="1" customWidth="1"/>
    <col min="13834" max="13834" width="9" style="44" customWidth="1"/>
    <col min="13835" max="13835" width="10.21875" style="44" customWidth="1"/>
    <col min="13836" max="13836" width="13" style="44" customWidth="1"/>
    <col min="13837" max="13837" width="17.5546875" style="44" customWidth="1"/>
    <col min="13838" max="13838" width="18.88671875" style="44" customWidth="1"/>
    <col min="13839" max="14080" width="7" style="44"/>
    <col min="14081" max="14081" width="3.44140625" style="44" customWidth="1"/>
    <col min="14082" max="14082" width="20.6640625" style="44" customWidth="1"/>
    <col min="14083" max="14083" width="9.21875" style="44" customWidth="1"/>
    <col min="14084" max="14084" width="24.77734375" style="44" customWidth="1"/>
    <col min="14085" max="14085" width="8.33203125" style="44" customWidth="1"/>
    <col min="14086" max="14086" width="4.77734375" style="44" customWidth="1"/>
    <col min="14087" max="14087" width="6.6640625" style="44" customWidth="1"/>
    <col min="14088" max="14088" width="7.88671875" style="44" customWidth="1"/>
    <col min="14089" max="14089" width="0" style="44" hidden="1" customWidth="1"/>
    <col min="14090" max="14090" width="9" style="44" customWidth="1"/>
    <col min="14091" max="14091" width="10.21875" style="44" customWidth="1"/>
    <col min="14092" max="14092" width="13" style="44" customWidth="1"/>
    <col min="14093" max="14093" width="17.5546875" style="44" customWidth="1"/>
    <col min="14094" max="14094" width="18.88671875" style="44" customWidth="1"/>
    <col min="14095" max="14336" width="7" style="44"/>
    <col min="14337" max="14337" width="3.44140625" style="44" customWidth="1"/>
    <col min="14338" max="14338" width="20.6640625" style="44" customWidth="1"/>
    <col min="14339" max="14339" width="9.21875" style="44" customWidth="1"/>
    <col min="14340" max="14340" width="24.77734375" style="44" customWidth="1"/>
    <col min="14341" max="14341" width="8.33203125" style="44" customWidth="1"/>
    <col min="14342" max="14342" width="4.77734375" style="44" customWidth="1"/>
    <col min="14343" max="14343" width="6.6640625" style="44" customWidth="1"/>
    <col min="14344" max="14344" width="7.88671875" style="44" customWidth="1"/>
    <col min="14345" max="14345" width="0" style="44" hidden="1" customWidth="1"/>
    <col min="14346" max="14346" width="9" style="44" customWidth="1"/>
    <col min="14347" max="14347" width="10.21875" style="44" customWidth="1"/>
    <col min="14348" max="14348" width="13" style="44" customWidth="1"/>
    <col min="14349" max="14349" width="17.5546875" style="44" customWidth="1"/>
    <col min="14350" max="14350" width="18.88671875" style="44" customWidth="1"/>
    <col min="14351" max="14592" width="7" style="44"/>
    <col min="14593" max="14593" width="3.44140625" style="44" customWidth="1"/>
    <col min="14594" max="14594" width="20.6640625" style="44" customWidth="1"/>
    <col min="14595" max="14595" width="9.21875" style="44" customWidth="1"/>
    <col min="14596" max="14596" width="24.77734375" style="44" customWidth="1"/>
    <col min="14597" max="14597" width="8.33203125" style="44" customWidth="1"/>
    <col min="14598" max="14598" width="4.77734375" style="44" customWidth="1"/>
    <col min="14599" max="14599" width="6.6640625" style="44" customWidth="1"/>
    <col min="14600" max="14600" width="7.88671875" style="44" customWidth="1"/>
    <col min="14601" max="14601" width="0" style="44" hidden="1" customWidth="1"/>
    <col min="14602" max="14602" width="9" style="44" customWidth="1"/>
    <col min="14603" max="14603" width="10.21875" style="44" customWidth="1"/>
    <col min="14604" max="14604" width="13" style="44" customWidth="1"/>
    <col min="14605" max="14605" width="17.5546875" style="44" customWidth="1"/>
    <col min="14606" max="14606" width="18.88671875" style="44" customWidth="1"/>
    <col min="14607" max="14848" width="7" style="44"/>
    <col min="14849" max="14849" width="3.44140625" style="44" customWidth="1"/>
    <col min="14850" max="14850" width="20.6640625" style="44" customWidth="1"/>
    <col min="14851" max="14851" width="9.21875" style="44" customWidth="1"/>
    <col min="14852" max="14852" width="24.77734375" style="44" customWidth="1"/>
    <col min="14853" max="14853" width="8.33203125" style="44" customWidth="1"/>
    <col min="14854" max="14854" width="4.77734375" style="44" customWidth="1"/>
    <col min="14855" max="14855" width="6.6640625" style="44" customWidth="1"/>
    <col min="14856" max="14856" width="7.88671875" style="44" customWidth="1"/>
    <col min="14857" max="14857" width="0" style="44" hidden="1" customWidth="1"/>
    <col min="14858" max="14858" width="9" style="44" customWidth="1"/>
    <col min="14859" max="14859" width="10.21875" style="44" customWidth="1"/>
    <col min="14860" max="14860" width="13" style="44" customWidth="1"/>
    <col min="14861" max="14861" width="17.5546875" style="44" customWidth="1"/>
    <col min="14862" max="14862" width="18.88671875" style="44" customWidth="1"/>
    <col min="14863" max="15104" width="7" style="44"/>
    <col min="15105" max="15105" width="3.44140625" style="44" customWidth="1"/>
    <col min="15106" max="15106" width="20.6640625" style="44" customWidth="1"/>
    <col min="15107" max="15107" width="9.21875" style="44" customWidth="1"/>
    <col min="15108" max="15108" width="24.77734375" style="44" customWidth="1"/>
    <col min="15109" max="15109" width="8.33203125" style="44" customWidth="1"/>
    <col min="15110" max="15110" width="4.77734375" style="44" customWidth="1"/>
    <col min="15111" max="15111" width="6.6640625" style="44" customWidth="1"/>
    <col min="15112" max="15112" width="7.88671875" style="44" customWidth="1"/>
    <col min="15113" max="15113" width="0" style="44" hidden="1" customWidth="1"/>
    <col min="15114" max="15114" width="9" style="44" customWidth="1"/>
    <col min="15115" max="15115" width="10.21875" style="44" customWidth="1"/>
    <col min="15116" max="15116" width="13" style="44" customWidth="1"/>
    <col min="15117" max="15117" width="17.5546875" style="44" customWidth="1"/>
    <col min="15118" max="15118" width="18.88671875" style="44" customWidth="1"/>
    <col min="15119" max="15360" width="7" style="44"/>
    <col min="15361" max="15361" width="3.44140625" style="44" customWidth="1"/>
    <col min="15362" max="15362" width="20.6640625" style="44" customWidth="1"/>
    <col min="15363" max="15363" width="9.21875" style="44" customWidth="1"/>
    <col min="15364" max="15364" width="24.77734375" style="44" customWidth="1"/>
    <col min="15365" max="15365" width="8.33203125" style="44" customWidth="1"/>
    <col min="15366" max="15366" width="4.77734375" style="44" customWidth="1"/>
    <col min="15367" max="15367" width="6.6640625" style="44" customWidth="1"/>
    <col min="15368" max="15368" width="7.88671875" style="44" customWidth="1"/>
    <col min="15369" max="15369" width="0" style="44" hidden="1" customWidth="1"/>
    <col min="15370" max="15370" width="9" style="44" customWidth="1"/>
    <col min="15371" max="15371" width="10.21875" style="44" customWidth="1"/>
    <col min="15372" max="15372" width="13" style="44" customWidth="1"/>
    <col min="15373" max="15373" width="17.5546875" style="44" customWidth="1"/>
    <col min="15374" max="15374" width="18.88671875" style="44" customWidth="1"/>
    <col min="15375" max="15616" width="7" style="44"/>
    <col min="15617" max="15617" width="3.44140625" style="44" customWidth="1"/>
    <col min="15618" max="15618" width="20.6640625" style="44" customWidth="1"/>
    <col min="15619" max="15619" width="9.21875" style="44" customWidth="1"/>
    <col min="15620" max="15620" width="24.77734375" style="44" customWidth="1"/>
    <col min="15621" max="15621" width="8.33203125" style="44" customWidth="1"/>
    <col min="15622" max="15622" width="4.77734375" style="44" customWidth="1"/>
    <col min="15623" max="15623" width="6.6640625" style="44" customWidth="1"/>
    <col min="15624" max="15624" width="7.88671875" style="44" customWidth="1"/>
    <col min="15625" max="15625" width="0" style="44" hidden="1" customWidth="1"/>
    <col min="15626" max="15626" width="9" style="44" customWidth="1"/>
    <col min="15627" max="15627" width="10.21875" style="44" customWidth="1"/>
    <col min="15628" max="15628" width="13" style="44" customWidth="1"/>
    <col min="15629" max="15629" width="17.5546875" style="44" customWidth="1"/>
    <col min="15630" max="15630" width="18.88671875" style="44" customWidth="1"/>
    <col min="15631" max="15872" width="7" style="44"/>
    <col min="15873" max="15873" width="3.44140625" style="44" customWidth="1"/>
    <col min="15874" max="15874" width="20.6640625" style="44" customWidth="1"/>
    <col min="15875" max="15875" width="9.21875" style="44" customWidth="1"/>
    <col min="15876" max="15876" width="24.77734375" style="44" customWidth="1"/>
    <col min="15877" max="15877" width="8.33203125" style="44" customWidth="1"/>
    <col min="15878" max="15878" width="4.77734375" style="44" customWidth="1"/>
    <col min="15879" max="15879" width="6.6640625" style="44" customWidth="1"/>
    <col min="15880" max="15880" width="7.88671875" style="44" customWidth="1"/>
    <col min="15881" max="15881" width="0" style="44" hidden="1" customWidth="1"/>
    <col min="15882" max="15882" width="9" style="44" customWidth="1"/>
    <col min="15883" max="15883" width="10.21875" style="44" customWidth="1"/>
    <col min="15884" max="15884" width="13" style="44" customWidth="1"/>
    <col min="15885" max="15885" width="17.5546875" style="44" customWidth="1"/>
    <col min="15886" max="15886" width="18.88671875" style="44" customWidth="1"/>
    <col min="15887" max="16128" width="7" style="44"/>
    <col min="16129" max="16129" width="3.44140625" style="44" customWidth="1"/>
    <col min="16130" max="16130" width="20.6640625" style="44" customWidth="1"/>
    <col min="16131" max="16131" width="9.21875" style="44" customWidth="1"/>
    <col min="16132" max="16132" width="24.77734375" style="44" customWidth="1"/>
    <col min="16133" max="16133" width="8.33203125" style="44" customWidth="1"/>
    <col min="16134" max="16134" width="4.77734375" style="44" customWidth="1"/>
    <col min="16135" max="16135" width="6.6640625" style="44" customWidth="1"/>
    <col min="16136" max="16136" width="7.88671875" style="44" customWidth="1"/>
    <col min="16137" max="16137" width="0" style="44" hidden="1" customWidth="1"/>
    <col min="16138" max="16138" width="9" style="44" customWidth="1"/>
    <col min="16139" max="16139" width="10.21875" style="44" customWidth="1"/>
    <col min="16140" max="16140" width="13" style="44" customWidth="1"/>
    <col min="16141" max="16141" width="17.5546875" style="44" customWidth="1"/>
    <col min="16142" max="16142" width="18.88671875" style="44" customWidth="1"/>
    <col min="16143" max="16384" width="7" style="44"/>
  </cols>
  <sheetData>
    <row r="1" spans="1:14" s="1" customFormat="1" ht="26.25" customHeight="1" x14ac:dyDescent="0.3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</row>
    <row r="2" spans="1:14" s="3" customFormat="1" ht="15.75" hidden="1" customHeight="1" x14ac:dyDescent="0.25">
      <c r="A2" s="60" t="s">
        <v>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2"/>
    </row>
    <row r="3" spans="1:14" s="10" customFormat="1" ht="45.75" customHeight="1" x14ac:dyDescent="0.3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4" t="s">
        <v>8</v>
      </c>
      <c r="H3" s="4" t="s">
        <v>9</v>
      </c>
      <c r="I3" s="4" t="s">
        <v>10</v>
      </c>
      <c r="J3" s="6" t="s">
        <v>11</v>
      </c>
      <c r="K3" s="7" t="s">
        <v>12</v>
      </c>
      <c r="L3" s="7" t="s">
        <v>13</v>
      </c>
      <c r="M3" s="8" t="s">
        <v>14</v>
      </c>
      <c r="N3" s="9" t="s">
        <v>15</v>
      </c>
    </row>
    <row r="4" spans="1:14" s="14" customFormat="1" ht="16.5" customHeight="1" x14ac:dyDescent="0.3">
      <c r="A4" s="11">
        <v>1</v>
      </c>
      <c r="B4" s="12">
        <v>2</v>
      </c>
      <c r="C4" s="11">
        <v>3</v>
      </c>
      <c r="D4" s="12">
        <v>4</v>
      </c>
      <c r="E4" s="12"/>
      <c r="F4" s="12">
        <v>5</v>
      </c>
      <c r="G4" s="12">
        <v>6</v>
      </c>
      <c r="H4" s="12">
        <v>7</v>
      </c>
      <c r="I4" s="12">
        <v>8</v>
      </c>
      <c r="J4" s="12">
        <v>8</v>
      </c>
      <c r="K4" s="12">
        <v>9</v>
      </c>
      <c r="L4" s="12" t="s">
        <v>16</v>
      </c>
      <c r="M4" s="57"/>
      <c r="N4" s="13"/>
    </row>
    <row r="5" spans="1:14" s="53" customFormat="1" ht="17.25" customHeight="1" x14ac:dyDescent="0.3">
      <c r="A5" s="15" t="s">
        <v>17</v>
      </c>
      <c r="B5" s="16" t="s">
        <v>18</v>
      </c>
      <c r="C5" s="17">
        <v>37160</v>
      </c>
      <c r="D5" s="16" t="s">
        <v>19</v>
      </c>
      <c r="E5" s="15" t="s">
        <v>20</v>
      </c>
      <c r="F5" s="18">
        <v>9.07</v>
      </c>
      <c r="G5" s="19">
        <v>97</v>
      </c>
      <c r="H5" s="20" t="s">
        <v>21</v>
      </c>
      <c r="I5" s="21">
        <v>13</v>
      </c>
      <c r="J5" s="22">
        <v>935000</v>
      </c>
      <c r="K5" s="23">
        <f>IF(H5="Xuất sắc",J5+100000,IF(H5="Giỏi",J5+50000,J5))</f>
        <v>1035000</v>
      </c>
      <c r="L5" s="19">
        <f>K5*5</f>
        <v>5175000</v>
      </c>
      <c r="M5" s="24" t="s">
        <v>22</v>
      </c>
      <c r="N5" s="25" t="s">
        <v>23</v>
      </c>
    </row>
    <row r="6" spans="1:14" s="53" customFormat="1" ht="17.25" customHeight="1" x14ac:dyDescent="0.3">
      <c r="A6" s="15" t="s">
        <v>24</v>
      </c>
      <c r="B6" s="16" t="s">
        <v>25</v>
      </c>
      <c r="C6" s="17">
        <v>36962</v>
      </c>
      <c r="D6" s="16" t="s">
        <v>26</v>
      </c>
      <c r="E6" s="15" t="s">
        <v>20</v>
      </c>
      <c r="F6" s="18">
        <v>9.02</v>
      </c>
      <c r="G6" s="19">
        <v>91</v>
      </c>
      <c r="H6" s="20" t="s">
        <v>21</v>
      </c>
      <c r="I6" s="21">
        <v>13</v>
      </c>
      <c r="J6" s="22">
        <v>935000</v>
      </c>
      <c r="K6" s="23">
        <f t="shared" ref="K6:K69" si="0">IF(H6="Xuất sắc",J6+100000,IF(H6="Giỏi",J6+50000,J6))</f>
        <v>1035000</v>
      </c>
      <c r="L6" s="19">
        <f t="shared" ref="L6:L69" si="1">K6*5</f>
        <v>5175000</v>
      </c>
      <c r="M6" s="26">
        <v>1211232001</v>
      </c>
      <c r="N6" s="27" t="s">
        <v>27</v>
      </c>
    </row>
    <row r="7" spans="1:14" s="53" customFormat="1" ht="17.25" customHeight="1" x14ac:dyDescent="0.3">
      <c r="A7" s="15" t="s">
        <v>28</v>
      </c>
      <c r="B7" s="16" t="s">
        <v>29</v>
      </c>
      <c r="C7" s="17">
        <v>36962</v>
      </c>
      <c r="D7" s="16" t="s">
        <v>26</v>
      </c>
      <c r="E7" s="15" t="s">
        <v>20</v>
      </c>
      <c r="F7" s="18">
        <v>8.99</v>
      </c>
      <c r="G7" s="19">
        <v>91</v>
      </c>
      <c r="H7" s="15" t="s">
        <v>30</v>
      </c>
      <c r="I7" s="21">
        <v>13</v>
      </c>
      <c r="J7" s="22">
        <v>935000</v>
      </c>
      <c r="K7" s="23">
        <f t="shared" si="0"/>
        <v>985000</v>
      </c>
      <c r="L7" s="19">
        <f t="shared" si="1"/>
        <v>4925000</v>
      </c>
      <c r="M7" s="24" t="s">
        <v>31</v>
      </c>
      <c r="N7" s="25" t="s">
        <v>23</v>
      </c>
    </row>
    <row r="8" spans="1:14" s="53" customFormat="1" ht="17.25" customHeight="1" x14ac:dyDescent="0.3">
      <c r="A8" s="15" t="s">
        <v>32</v>
      </c>
      <c r="B8" s="16" t="s">
        <v>33</v>
      </c>
      <c r="C8" s="17">
        <v>37067</v>
      </c>
      <c r="D8" s="16" t="s">
        <v>26</v>
      </c>
      <c r="E8" s="15" t="s">
        <v>20</v>
      </c>
      <c r="F8" s="18">
        <v>8.89</v>
      </c>
      <c r="G8" s="19">
        <v>90</v>
      </c>
      <c r="H8" s="15" t="s">
        <v>30</v>
      </c>
      <c r="I8" s="21">
        <v>13</v>
      </c>
      <c r="J8" s="22">
        <v>935000</v>
      </c>
      <c r="K8" s="23">
        <f t="shared" si="0"/>
        <v>985000</v>
      </c>
      <c r="L8" s="19">
        <f t="shared" si="1"/>
        <v>4925000</v>
      </c>
      <c r="M8" s="24" t="s">
        <v>34</v>
      </c>
      <c r="N8" s="25" t="s">
        <v>23</v>
      </c>
    </row>
    <row r="9" spans="1:14" s="53" customFormat="1" ht="17.25" customHeight="1" x14ac:dyDescent="0.3">
      <c r="A9" s="15" t="s">
        <v>35</v>
      </c>
      <c r="B9" s="16" t="s">
        <v>36</v>
      </c>
      <c r="C9" s="17">
        <v>37162</v>
      </c>
      <c r="D9" s="16" t="s">
        <v>26</v>
      </c>
      <c r="E9" s="15" t="s">
        <v>20</v>
      </c>
      <c r="F9" s="18">
        <v>8.86</v>
      </c>
      <c r="G9" s="19">
        <v>89</v>
      </c>
      <c r="H9" s="15" t="s">
        <v>30</v>
      </c>
      <c r="I9" s="21">
        <v>13</v>
      </c>
      <c r="J9" s="22">
        <v>935000</v>
      </c>
      <c r="K9" s="23">
        <f t="shared" si="0"/>
        <v>985000</v>
      </c>
      <c r="L9" s="19">
        <f t="shared" si="1"/>
        <v>4925000</v>
      </c>
      <c r="M9" s="24" t="s">
        <v>37</v>
      </c>
      <c r="N9" s="25" t="s">
        <v>38</v>
      </c>
    </row>
    <row r="10" spans="1:14" s="53" customFormat="1" ht="17.25" customHeight="1" x14ac:dyDescent="0.3">
      <c r="A10" s="15" t="s">
        <v>39</v>
      </c>
      <c r="B10" s="16" t="s">
        <v>40</v>
      </c>
      <c r="C10" s="17">
        <v>37087</v>
      </c>
      <c r="D10" s="16" t="s">
        <v>26</v>
      </c>
      <c r="E10" s="15" t="s">
        <v>20</v>
      </c>
      <c r="F10" s="18">
        <v>8.84</v>
      </c>
      <c r="G10" s="19">
        <v>89</v>
      </c>
      <c r="H10" s="15" t="s">
        <v>30</v>
      </c>
      <c r="I10" s="21">
        <v>13</v>
      </c>
      <c r="J10" s="22">
        <v>935000</v>
      </c>
      <c r="K10" s="23">
        <f t="shared" si="0"/>
        <v>985000</v>
      </c>
      <c r="L10" s="19">
        <f t="shared" si="1"/>
        <v>4925000</v>
      </c>
      <c r="M10" s="24" t="s">
        <v>41</v>
      </c>
      <c r="N10" s="25" t="s">
        <v>23</v>
      </c>
    </row>
    <row r="11" spans="1:14" s="53" customFormat="1" ht="17.25" customHeight="1" x14ac:dyDescent="0.3">
      <c r="A11" s="15" t="s">
        <v>42</v>
      </c>
      <c r="B11" s="16" t="s">
        <v>43</v>
      </c>
      <c r="C11" s="17">
        <v>36940</v>
      </c>
      <c r="D11" s="16" t="s">
        <v>19</v>
      </c>
      <c r="E11" s="15" t="s">
        <v>20</v>
      </c>
      <c r="F11" s="18">
        <v>8.82</v>
      </c>
      <c r="G11" s="19">
        <v>88</v>
      </c>
      <c r="H11" s="15" t="s">
        <v>30</v>
      </c>
      <c r="I11" s="21">
        <v>13</v>
      </c>
      <c r="J11" s="22">
        <v>935000</v>
      </c>
      <c r="K11" s="23">
        <f t="shared" si="0"/>
        <v>985000</v>
      </c>
      <c r="L11" s="19">
        <f t="shared" si="1"/>
        <v>4925000</v>
      </c>
      <c r="M11" s="24" t="s">
        <v>44</v>
      </c>
      <c r="N11" s="25" t="s">
        <v>23</v>
      </c>
    </row>
    <row r="12" spans="1:14" s="53" customFormat="1" ht="17.25" customHeight="1" x14ac:dyDescent="0.3">
      <c r="A12" s="15" t="s">
        <v>45</v>
      </c>
      <c r="B12" s="16" t="s">
        <v>46</v>
      </c>
      <c r="C12" s="17">
        <v>36984</v>
      </c>
      <c r="D12" s="16" t="s">
        <v>26</v>
      </c>
      <c r="E12" s="15" t="s">
        <v>20</v>
      </c>
      <c r="F12" s="18">
        <v>8.76</v>
      </c>
      <c r="G12" s="19">
        <v>89</v>
      </c>
      <c r="H12" s="15" t="s">
        <v>30</v>
      </c>
      <c r="I12" s="21">
        <v>13</v>
      </c>
      <c r="J12" s="22">
        <v>935000</v>
      </c>
      <c r="K12" s="23">
        <f t="shared" si="0"/>
        <v>985000</v>
      </c>
      <c r="L12" s="19">
        <f t="shared" si="1"/>
        <v>4925000</v>
      </c>
      <c r="M12" s="26">
        <v>19034713657010</v>
      </c>
      <c r="N12" s="25" t="s">
        <v>47</v>
      </c>
    </row>
    <row r="13" spans="1:14" s="53" customFormat="1" ht="17.25" customHeight="1" x14ac:dyDescent="0.3">
      <c r="A13" s="15" t="s">
        <v>48</v>
      </c>
      <c r="B13" s="16" t="s">
        <v>49</v>
      </c>
      <c r="C13" s="17">
        <v>36980</v>
      </c>
      <c r="D13" s="16" t="s">
        <v>19</v>
      </c>
      <c r="E13" s="15" t="s">
        <v>20</v>
      </c>
      <c r="F13" s="18">
        <v>8.68</v>
      </c>
      <c r="G13" s="19">
        <v>96</v>
      </c>
      <c r="H13" s="15" t="s">
        <v>30</v>
      </c>
      <c r="I13" s="21">
        <v>13</v>
      </c>
      <c r="J13" s="22">
        <v>935000</v>
      </c>
      <c r="K13" s="23">
        <f t="shared" si="0"/>
        <v>985000</v>
      </c>
      <c r="L13" s="19">
        <f t="shared" si="1"/>
        <v>4925000</v>
      </c>
      <c r="M13" s="24" t="s">
        <v>50</v>
      </c>
      <c r="N13" s="25" t="s">
        <v>23</v>
      </c>
    </row>
    <row r="14" spans="1:14" s="53" customFormat="1" ht="17.25" customHeight="1" x14ac:dyDescent="0.3">
      <c r="A14" s="15" t="s">
        <v>51</v>
      </c>
      <c r="B14" s="16" t="s">
        <v>52</v>
      </c>
      <c r="C14" s="17">
        <v>36967</v>
      </c>
      <c r="D14" s="16" t="s">
        <v>26</v>
      </c>
      <c r="E14" s="15" t="s">
        <v>20</v>
      </c>
      <c r="F14" s="18">
        <v>8.66</v>
      </c>
      <c r="G14" s="19">
        <v>89</v>
      </c>
      <c r="H14" s="15" t="s">
        <v>30</v>
      </c>
      <c r="I14" s="21">
        <v>13</v>
      </c>
      <c r="J14" s="22">
        <v>935000</v>
      </c>
      <c r="K14" s="23">
        <f t="shared" si="0"/>
        <v>985000</v>
      </c>
      <c r="L14" s="19">
        <f t="shared" si="1"/>
        <v>4925000</v>
      </c>
      <c r="M14" s="24" t="s">
        <v>53</v>
      </c>
      <c r="N14" s="25" t="s">
        <v>23</v>
      </c>
    </row>
    <row r="15" spans="1:14" s="53" customFormat="1" ht="17.25" customHeight="1" x14ac:dyDescent="0.3">
      <c r="A15" s="15" t="s">
        <v>54</v>
      </c>
      <c r="B15" s="16" t="s">
        <v>55</v>
      </c>
      <c r="C15" s="17">
        <v>37060</v>
      </c>
      <c r="D15" s="16" t="s">
        <v>26</v>
      </c>
      <c r="E15" s="15" t="s">
        <v>20</v>
      </c>
      <c r="F15" s="18">
        <v>8.66</v>
      </c>
      <c r="G15" s="19">
        <v>91</v>
      </c>
      <c r="H15" s="15" t="s">
        <v>30</v>
      </c>
      <c r="I15" s="21">
        <v>13</v>
      </c>
      <c r="J15" s="22">
        <v>935000</v>
      </c>
      <c r="K15" s="23">
        <f t="shared" si="0"/>
        <v>985000</v>
      </c>
      <c r="L15" s="19">
        <f t="shared" si="1"/>
        <v>4925000</v>
      </c>
      <c r="M15" s="24" t="s">
        <v>56</v>
      </c>
      <c r="N15" s="25" t="s">
        <v>23</v>
      </c>
    </row>
    <row r="16" spans="1:14" s="53" customFormat="1" ht="17.25" customHeight="1" x14ac:dyDescent="0.3">
      <c r="A16" s="15" t="s">
        <v>57</v>
      </c>
      <c r="B16" s="16" t="s">
        <v>58</v>
      </c>
      <c r="C16" s="17">
        <v>37273</v>
      </c>
      <c r="D16" s="16" t="s">
        <v>59</v>
      </c>
      <c r="E16" s="15" t="s">
        <v>20</v>
      </c>
      <c r="F16" s="18">
        <v>8.59</v>
      </c>
      <c r="G16" s="19">
        <v>94</v>
      </c>
      <c r="H16" s="15" t="s">
        <v>30</v>
      </c>
      <c r="I16" s="21">
        <v>19</v>
      </c>
      <c r="J16" s="22">
        <v>935000</v>
      </c>
      <c r="K16" s="23">
        <f t="shared" si="0"/>
        <v>985000</v>
      </c>
      <c r="L16" s="19">
        <f t="shared" si="1"/>
        <v>4925000</v>
      </c>
      <c r="M16" s="24" t="s">
        <v>60</v>
      </c>
      <c r="N16" s="25" t="s">
        <v>23</v>
      </c>
    </row>
    <row r="17" spans="1:14" s="53" customFormat="1" ht="17.25" customHeight="1" x14ac:dyDescent="0.3">
      <c r="A17" s="15" t="s">
        <v>61</v>
      </c>
      <c r="B17" s="16" t="s">
        <v>62</v>
      </c>
      <c r="C17" s="17">
        <v>37381</v>
      </c>
      <c r="D17" s="16" t="s">
        <v>63</v>
      </c>
      <c r="E17" s="15" t="s">
        <v>20</v>
      </c>
      <c r="F17" s="18">
        <v>8.5399999999999991</v>
      </c>
      <c r="G17" s="19">
        <v>94</v>
      </c>
      <c r="H17" s="15" t="s">
        <v>30</v>
      </c>
      <c r="I17" s="21">
        <v>19</v>
      </c>
      <c r="J17" s="22">
        <v>935000</v>
      </c>
      <c r="K17" s="23">
        <f t="shared" si="0"/>
        <v>985000</v>
      </c>
      <c r="L17" s="19">
        <f t="shared" si="1"/>
        <v>4925000</v>
      </c>
      <c r="M17" s="24" t="s">
        <v>64</v>
      </c>
      <c r="N17" s="25" t="s">
        <v>23</v>
      </c>
    </row>
    <row r="18" spans="1:14" s="53" customFormat="1" ht="17.25" customHeight="1" x14ac:dyDescent="0.3">
      <c r="A18" s="15" t="s">
        <v>65</v>
      </c>
      <c r="B18" s="16" t="s">
        <v>66</v>
      </c>
      <c r="C18" s="17">
        <v>37446</v>
      </c>
      <c r="D18" s="16" t="s">
        <v>67</v>
      </c>
      <c r="E18" s="15" t="s">
        <v>20</v>
      </c>
      <c r="F18" s="18">
        <v>8.5299999999999994</v>
      </c>
      <c r="G18" s="19">
        <v>89</v>
      </c>
      <c r="H18" s="15" t="s">
        <v>30</v>
      </c>
      <c r="I18" s="21">
        <v>21</v>
      </c>
      <c r="J18" s="22">
        <v>935000</v>
      </c>
      <c r="K18" s="23">
        <f t="shared" si="0"/>
        <v>985000</v>
      </c>
      <c r="L18" s="19">
        <f t="shared" si="1"/>
        <v>4925000</v>
      </c>
      <c r="M18" s="24" t="s">
        <v>68</v>
      </c>
      <c r="N18" s="25" t="s">
        <v>23</v>
      </c>
    </row>
    <row r="19" spans="1:14" s="53" customFormat="1" ht="17.25" customHeight="1" x14ac:dyDescent="0.3">
      <c r="A19" s="15" t="s">
        <v>69</v>
      </c>
      <c r="B19" s="16" t="s">
        <v>70</v>
      </c>
      <c r="C19" s="17">
        <v>37498</v>
      </c>
      <c r="D19" s="16" t="s">
        <v>71</v>
      </c>
      <c r="E19" s="15" t="s">
        <v>20</v>
      </c>
      <c r="F19" s="18">
        <v>8.51</v>
      </c>
      <c r="G19" s="19">
        <v>96</v>
      </c>
      <c r="H19" s="15" t="s">
        <v>30</v>
      </c>
      <c r="I19" s="21">
        <v>19</v>
      </c>
      <c r="J19" s="22">
        <v>935000</v>
      </c>
      <c r="K19" s="23">
        <f t="shared" si="0"/>
        <v>985000</v>
      </c>
      <c r="L19" s="19">
        <f t="shared" si="1"/>
        <v>4925000</v>
      </c>
      <c r="M19" s="24" t="s">
        <v>72</v>
      </c>
      <c r="N19" s="25" t="s">
        <v>23</v>
      </c>
    </row>
    <row r="20" spans="1:14" s="53" customFormat="1" ht="17.25" customHeight="1" x14ac:dyDescent="0.3">
      <c r="A20" s="15" t="s">
        <v>73</v>
      </c>
      <c r="B20" s="16" t="s">
        <v>74</v>
      </c>
      <c r="C20" s="17">
        <v>37594</v>
      </c>
      <c r="D20" s="16" t="s">
        <v>63</v>
      </c>
      <c r="E20" s="15" t="s">
        <v>20</v>
      </c>
      <c r="F20" s="18">
        <v>8.48</v>
      </c>
      <c r="G20" s="19">
        <v>93</v>
      </c>
      <c r="H20" s="15" t="s">
        <v>30</v>
      </c>
      <c r="I20" s="21">
        <v>19</v>
      </c>
      <c r="J20" s="22">
        <v>935000</v>
      </c>
      <c r="K20" s="23">
        <f t="shared" si="0"/>
        <v>985000</v>
      </c>
      <c r="L20" s="19">
        <f t="shared" si="1"/>
        <v>4925000</v>
      </c>
      <c r="M20" s="24" t="s">
        <v>75</v>
      </c>
      <c r="N20" s="25" t="s">
        <v>23</v>
      </c>
    </row>
    <row r="21" spans="1:14" s="53" customFormat="1" ht="17.25" customHeight="1" x14ac:dyDescent="0.3">
      <c r="A21" s="15" t="s">
        <v>76</v>
      </c>
      <c r="B21" s="16" t="s">
        <v>77</v>
      </c>
      <c r="C21" s="17">
        <v>37399</v>
      </c>
      <c r="D21" s="16" t="s">
        <v>63</v>
      </c>
      <c r="E21" s="15" t="s">
        <v>20</v>
      </c>
      <c r="F21" s="18">
        <v>8.43</v>
      </c>
      <c r="G21" s="19">
        <v>89</v>
      </c>
      <c r="H21" s="15" t="s">
        <v>30</v>
      </c>
      <c r="I21" s="21">
        <v>19</v>
      </c>
      <c r="J21" s="22">
        <v>935000</v>
      </c>
      <c r="K21" s="23">
        <f t="shared" si="0"/>
        <v>985000</v>
      </c>
      <c r="L21" s="19">
        <f t="shared" si="1"/>
        <v>4925000</v>
      </c>
      <c r="M21" s="24" t="s">
        <v>78</v>
      </c>
      <c r="N21" s="25" t="s">
        <v>23</v>
      </c>
    </row>
    <row r="22" spans="1:14" s="53" customFormat="1" ht="17.25" customHeight="1" x14ac:dyDescent="0.3">
      <c r="A22" s="15" t="s">
        <v>79</v>
      </c>
      <c r="B22" s="16" t="s">
        <v>80</v>
      </c>
      <c r="C22" s="17">
        <v>37487</v>
      </c>
      <c r="D22" s="16" t="s">
        <v>67</v>
      </c>
      <c r="E22" s="15" t="s">
        <v>20</v>
      </c>
      <c r="F22" s="18">
        <v>8.32</v>
      </c>
      <c r="G22" s="19">
        <v>89</v>
      </c>
      <c r="H22" s="15" t="s">
        <v>30</v>
      </c>
      <c r="I22" s="21">
        <v>21</v>
      </c>
      <c r="J22" s="22">
        <v>935000</v>
      </c>
      <c r="K22" s="23">
        <f t="shared" si="0"/>
        <v>985000</v>
      </c>
      <c r="L22" s="19">
        <f t="shared" si="1"/>
        <v>4925000</v>
      </c>
      <c r="M22" s="28" t="s">
        <v>81</v>
      </c>
      <c r="N22" s="25" t="s">
        <v>23</v>
      </c>
    </row>
    <row r="23" spans="1:14" s="53" customFormat="1" ht="17.25" customHeight="1" x14ac:dyDescent="0.3">
      <c r="A23" s="15" t="s">
        <v>82</v>
      </c>
      <c r="B23" s="16" t="s">
        <v>83</v>
      </c>
      <c r="C23" s="17">
        <v>37519</v>
      </c>
      <c r="D23" s="16" t="s">
        <v>63</v>
      </c>
      <c r="E23" s="15" t="s">
        <v>20</v>
      </c>
      <c r="F23" s="18">
        <v>8.2799999999999994</v>
      </c>
      <c r="G23" s="19">
        <v>89</v>
      </c>
      <c r="H23" s="15" t="s">
        <v>30</v>
      </c>
      <c r="I23" s="21">
        <v>19</v>
      </c>
      <c r="J23" s="22">
        <v>935000</v>
      </c>
      <c r="K23" s="23">
        <f t="shared" si="0"/>
        <v>985000</v>
      </c>
      <c r="L23" s="19">
        <f t="shared" si="1"/>
        <v>4925000</v>
      </c>
      <c r="M23" s="28" t="s">
        <v>84</v>
      </c>
      <c r="N23" s="25" t="s">
        <v>23</v>
      </c>
    </row>
    <row r="24" spans="1:14" s="53" customFormat="1" ht="17.25" customHeight="1" x14ac:dyDescent="0.3">
      <c r="A24" s="15" t="s">
        <v>85</v>
      </c>
      <c r="B24" s="16" t="s">
        <v>86</v>
      </c>
      <c r="C24" s="17">
        <v>37405</v>
      </c>
      <c r="D24" s="16" t="s">
        <v>59</v>
      </c>
      <c r="E24" s="15" t="s">
        <v>20</v>
      </c>
      <c r="F24" s="18">
        <v>8.26</v>
      </c>
      <c r="G24" s="19">
        <v>92</v>
      </c>
      <c r="H24" s="15" t="s">
        <v>30</v>
      </c>
      <c r="I24" s="21">
        <v>17</v>
      </c>
      <c r="J24" s="22">
        <v>935000</v>
      </c>
      <c r="K24" s="23">
        <f t="shared" si="0"/>
        <v>985000</v>
      </c>
      <c r="L24" s="19">
        <f t="shared" si="1"/>
        <v>4925000</v>
      </c>
      <c r="M24" s="24" t="s">
        <v>87</v>
      </c>
      <c r="N24" s="25" t="s">
        <v>23</v>
      </c>
    </row>
    <row r="25" spans="1:14" s="53" customFormat="1" ht="17.25" customHeight="1" x14ac:dyDescent="0.3">
      <c r="A25" s="15" t="s">
        <v>88</v>
      </c>
      <c r="B25" s="16" t="s">
        <v>89</v>
      </c>
      <c r="C25" s="17">
        <v>37112</v>
      </c>
      <c r="D25" s="16" t="s">
        <v>67</v>
      </c>
      <c r="E25" s="15" t="s">
        <v>20</v>
      </c>
      <c r="F25" s="18">
        <v>8.16</v>
      </c>
      <c r="G25" s="19">
        <v>94</v>
      </c>
      <c r="H25" s="15" t="s">
        <v>30</v>
      </c>
      <c r="I25" s="21">
        <v>21</v>
      </c>
      <c r="J25" s="22">
        <v>935000</v>
      </c>
      <c r="K25" s="23">
        <f t="shared" si="0"/>
        <v>985000</v>
      </c>
      <c r="L25" s="19">
        <f t="shared" si="1"/>
        <v>4925000</v>
      </c>
      <c r="M25" s="28" t="s">
        <v>90</v>
      </c>
      <c r="N25" s="25" t="s">
        <v>91</v>
      </c>
    </row>
    <row r="26" spans="1:14" s="53" customFormat="1" ht="17.25" customHeight="1" x14ac:dyDescent="0.3">
      <c r="A26" s="15" t="s">
        <v>92</v>
      </c>
      <c r="B26" s="16" t="s">
        <v>93</v>
      </c>
      <c r="C26" s="17">
        <v>37464</v>
      </c>
      <c r="D26" s="16" t="s">
        <v>67</v>
      </c>
      <c r="E26" s="15" t="s">
        <v>20</v>
      </c>
      <c r="F26" s="18">
        <v>8.11</v>
      </c>
      <c r="G26" s="19">
        <v>89</v>
      </c>
      <c r="H26" s="15" t="s">
        <v>30</v>
      </c>
      <c r="I26" s="21">
        <v>19</v>
      </c>
      <c r="J26" s="22">
        <v>935000</v>
      </c>
      <c r="K26" s="23">
        <f t="shared" si="0"/>
        <v>985000</v>
      </c>
      <c r="L26" s="19">
        <f t="shared" si="1"/>
        <v>4925000</v>
      </c>
      <c r="M26" s="28" t="s">
        <v>94</v>
      </c>
      <c r="N26" s="25" t="s">
        <v>23</v>
      </c>
    </row>
    <row r="27" spans="1:14" s="53" customFormat="1" ht="17.25" customHeight="1" x14ac:dyDescent="0.3">
      <c r="A27" s="15" t="s">
        <v>95</v>
      </c>
      <c r="B27" s="16" t="s">
        <v>96</v>
      </c>
      <c r="C27" s="17">
        <v>37491</v>
      </c>
      <c r="D27" s="16" t="s">
        <v>71</v>
      </c>
      <c r="E27" s="15" t="s">
        <v>20</v>
      </c>
      <c r="F27" s="18">
        <v>8.1</v>
      </c>
      <c r="G27" s="19">
        <v>89</v>
      </c>
      <c r="H27" s="15" t="s">
        <v>30</v>
      </c>
      <c r="I27" s="21">
        <v>21</v>
      </c>
      <c r="J27" s="22">
        <v>935000</v>
      </c>
      <c r="K27" s="23">
        <f t="shared" si="0"/>
        <v>985000</v>
      </c>
      <c r="L27" s="19">
        <f t="shared" si="1"/>
        <v>4925000</v>
      </c>
      <c r="M27" s="28" t="s">
        <v>97</v>
      </c>
      <c r="N27" s="25" t="s">
        <v>23</v>
      </c>
    </row>
    <row r="28" spans="1:14" s="53" customFormat="1" ht="17.25" customHeight="1" x14ac:dyDescent="0.3">
      <c r="A28" s="15" t="s">
        <v>98</v>
      </c>
      <c r="B28" s="16" t="s">
        <v>99</v>
      </c>
      <c r="C28" s="17">
        <v>37462</v>
      </c>
      <c r="D28" s="16" t="s">
        <v>63</v>
      </c>
      <c r="E28" s="15" t="s">
        <v>20</v>
      </c>
      <c r="F28" s="18">
        <v>8.09</v>
      </c>
      <c r="G28" s="19">
        <v>89</v>
      </c>
      <c r="H28" s="15" t="s">
        <v>30</v>
      </c>
      <c r="I28" s="21">
        <v>19</v>
      </c>
      <c r="J28" s="22">
        <v>935000</v>
      </c>
      <c r="K28" s="23">
        <f t="shared" si="0"/>
        <v>985000</v>
      </c>
      <c r="L28" s="19">
        <f t="shared" si="1"/>
        <v>4925000</v>
      </c>
      <c r="M28" s="28" t="s">
        <v>100</v>
      </c>
      <c r="N28" s="25" t="s">
        <v>23</v>
      </c>
    </row>
    <row r="29" spans="1:14" s="53" customFormat="1" ht="17.25" customHeight="1" x14ac:dyDescent="0.3">
      <c r="A29" s="15" t="s">
        <v>101</v>
      </c>
      <c r="B29" s="16" t="s">
        <v>102</v>
      </c>
      <c r="C29" s="17">
        <v>37488</v>
      </c>
      <c r="D29" s="16" t="s">
        <v>63</v>
      </c>
      <c r="E29" s="15" t="s">
        <v>20</v>
      </c>
      <c r="F29" s="18">
        <v>8.08</v>
      </c>
      <c r="G29" s="19">
        <v>89</v>
      </c>
      <c r="H29" s="15" t="s">
        <v>30</v>
      </c>
      <c r="I29" s="21">
        <v>19</v>
      </c>
      <c r="J29" s="22">
        <v>935000</v>
      </c>
      <c r="K29" s="23">
        <f t="shared" si="0"/>
        <v>985000</v>
      </c>
      <c r="L29" s="19">
        <f t="shared" si="1"/>
        <v>4925000</v>
      </c>
      <c r="M29" s="24" t="s">
        <v>103</v>
      </c>
      <c r="N29" s="25" t="s">
        <v>23</v>
      </c>
    </row>
    <row r="30" spans="1:14" s="53" customFormat="1" ht="17.25" customHeight="1" x14ac:dyDescent="0.3">
      <c r="A30" s="15" t="s">
        <v>104</v>
      </c>
      <c r="B30" s="29" t="s">
        <v>105</v>
      </c>
      <c r="C30" s="30">
        <v>37615</v>
      </c>
      <c r="D30" s="29" t="s">
        <v>67</v>
      </c>
      <c r="E30" s="15" t="s">
        <v>20</v>
      </c>
      <c r="F30" s="31">
        <v>8.06</v>
      </c>
      <c r="G30" s="32">
        <v>89</v>
      </c>
      <c r="H30" s="15" t="s">
        <v>30</v>
      </c>
      <c r="I30" s="19">
        <v>21</v>
      </c>
      <c r="J30" s="22">
        <v>935000</v>
      </c>
      <c r="K30" s="23">
        <f t="shared" si="0"/>
        <v>985000</v>
      </c>
      <c r="L30" s="19">
        <f t="shared" si="1"/>
        <v>4925000</v>
      </c>
      <c r="M30" s="28" t="s">
        <v>106</v>
      </c>
      <c r="N30" s="25" t="s">
        <v>23</v>
      </c>
    </row>
    <row r="31" spans="1:14" s="53" customFormat="1" ht="17.25" customHeight="1" x14ac:dyDescent="0.3">
      <c r="A31" s="15" t="s">
        <v>107</v>
      </c>
      <c r="B31" s="16" t="s">
        <v>108</v>
      </c>
      <c r="C31" s="17">
        <v>37916</v>
      </c>
      <c r="D31" s="16" t="s">
        <v>109</v>
      </c>
      <c r="E31" s="15" t="s">
        <v>20</v>
      </c>
      <c r="F31" s="18">
        <v>8.18</v>
      </c>
      <c r="G31" s="19">
        <v>91</v>
      </c>
      <c r="H31" s="15" t="s">
        <v>30</v>
      </c>
      <c r="I31" s="21">
        <v>15</v>
      </c>
      <c r="J31" s="22">
        <v>935000</v>
      </c>
      <c r="K31" s="23">
        <f t="shared" si="0"/>
        <v>985000</v>
      </c>
      <c r="L31" s="19">
        <f t="shared" si="1"/>
        <v>4925000</v>
      </c>
      <c r="M31" s="28" t="s">
        <v>110</v>
      </c>
      <c r="N31" s="25" t="s">
        <v>23</v>
      </c>
    </row>
    <row r="32" spans="1:14" s="53" customFormat="1" ht="17.25" customHeight="1" x14ac:dyDescent="0.3">
      <c r="A32" s="15" t="s">
        <v>111</v>
      </c>
      <c r="B32" s="16" t="s">
        <v>112</v>
      </c>
      <c r="C32" s="17">
        <v>37655</v>
      </c>
      <c r="D32" s="16" t="s">
        <v>113</v>
      </c>
      <c r="E32" s="15" t="s">
        <v>20</v>
      </c>
      <c r="F32" s="18">
        <v>8.15</v>
      </c>
      <c r="G32" s="19">
        <v>90</v>
      </c>
      <c r="H32" s="15" t="s">
        <v>30</v>
      </c>
      <c r="I32" s="21">
        <v>17</v>
      </c>
      <c r="J32" s="22">
        <v>935000</v>
      </c>
      <c r="K32" s="23">
        <f t="shared" si="0"/>
        <v>985000</v>
      </c>
      <c r="L32" s="19">
        <f t="shared" si="1"/>
        <v>4925000</v>
      </c>
      <c r="M32" s="33">
        <v>8014205093265</v>
      </c>
      <c r="N32" s="34" t="s">
        <v>114</v>
      </c>
    </row>
    <row r="33" spans="1:14" s="53" customFormat="1" ht="17.25" customHeight="1" x14ac:dyDescent="0.3">
      <c r="A33" s="15" t="s">
        <v>115</v>
      </c>
      <c r="B33" s="16" t="s">
        <v>116</v>
      </c>
      <c r="C33" s="17">
        <v>37832</v>
      </c>
      <c r="D33" s="16" t="s">
        <v>109</v>
      </c>
      <c r="E33" s="15" t="s">
        <v>20</v>
      </c>
      <c r="F33" s="18">
        <v>8.02</v>
      </c>
      <c r="G33" s="19">
        <v>85</v>
      </c>
      <c r="H33" s="15" t="s">
        <v>30</v>
      </c>
      <c r="I33" s="21">
        <v>17</v>
      </c>
      <c r="J33" s="22">
        <v>935000</v>
      </c>
      <c r="K33" s="23">
        <f t="shared" si="0"/>
        <v>985000</v>
      </c>
      <c r="L33" s="19">
        <f t="shared" si="1"/>
        <v>4925000</v>
      </c>
      <c r="M33" s="28" t="s">
        <v>117</v>
      </c>
      <c r="N33" s="25" t="s">
        <v>91</v>
      </c>
    </row>
    <row r="34" spans="1:14" s="53" customFormat="1" ht="17.25" customHeight="1" x14ac:dyDescent="0.3">
      <c r="A34" s="15" t="s">
        <v>118</v>
      </c>
      <c r="B34" s="16" t="s">
        <v>119</v>
      </c>
      <c r="C34" s="17">
        <v>37633</v>
      </c>
      <c r="D34" s="16" t="s">
        <v>109</v>
      </c>
      <c r="E34" s="15" t="s">
        <v>20</v>
      </c>
      <c r="F34" s="18">
        <v>8</v>
      </c>
      <c r="G34" s="19">
        <v>89</v>
      </c>
      <c r="H34" s="15" t="s">
        <v>30</v>
      </c>
      <c r="I34" s="21">
        <v>17</v>
      </c>
      <c r="J34" s="22">
        <v>935000</v>
      </c>
      <c r="K34" s="23">
        <f t="shared" si="0"/>
        <v>985000</v>
      </c>
      <c r="L34" s="19">
        <f t="shared" si="1"/>
        <v>4925000</v>
      </c>
      <c r="M34" s="28" t="s">
        <v>120</v>
      </c>
      <c r="N34" s="25" t="s">
        <v>91</v>
      </c>
    </row>
    <row r="35" spans="1:14" s="53" customFormat="1" ht="17.25" customHeight="1" x14ac:dyDescent="0.3">
      <c r="A35" s="15" t="s">
        <v>121</v>
      </c>
      <c r="B35" s="16" t="s">
        <v>122</v>
      </c>
      <c r="C35" s="17">
        <v>37939</v>
      </c>
      <c r="D35" s="16" t="s">
        <v>123</v>
      </c>
      <c r="E35" s="15" t="s">
        <v>20</v>
      </c>
      <c r="F35" s="18">
        <v>7.99</v>
      </c>
      <c r="G35" s="19">
        <v>89</v>
      </c>
      <c r="H35" s="19" t="s">
        <v>124</v>
      </c>
      <c r="I35" s="21">
        <v>17</v>
      </c>
      <c r="J35" s="22">
        <v>935000</v>
      </c>
      <c r="K35" s="23">
        <f t="shared" si="0"/>
        <v>935000</v>
      </c>
      <c r="L35" s="19">
        <f t="shared" si="1"/>
        <v>4675000</v>
      </c>
      <c r="M35" s="28" t="s">
        <v>125</v>
      </c>
      <c r="N35" s="25" t="s">
        <v>23</v>
      </c>
    </row>
    <row r="36" spans="1:14" s="53" customFormat="1" ht="17.25" customHeight="1" x14ac:dyDescent="0.3">
      <c r="A36" s="15" t="s">
        <v>126</v>
      </c>
      <c r="B36" s="16" t="s">
        <v>127</v>
      </c>
      <c r="C36" s="17">
        <v>37381</v>
      </c>
      <c r="D36" s="16" t="s">
        <v>109</v>
      </c>
      <c r="E36" s="15" t="s">
        <v>20</v>
      </c>
      <c r="F36" s="18">
        <v>7.89</v>
      </c>
      <c r="G36" s="19">
        <v>94</v>
      </c>
      <c r="H36" s="19" t="s">
        <v>124</v>
      </c>
      <c r="I36" s="21">
        <v>15</v>
      </c>
      <c r="J36" s="22">
        <v>935000</v>
      </c>
      <c r="K36" s="23">
        <f t="shared" si="0"/>
        <v>935000</v>
      </c>
      <c r="L36" s="19">
        <f t="shared" si="1"/>
        <v>4675000</v>
      </c>
      <c r="M36" s="26">
        <v>101871755661</v>
      </c>
      <c r="N36" s="27" t="s">
        <v>128</v>
      </c>
    </row>
    <row r="37" spans="1:14" s="53" customFormat="1" ht="17.25" customHeight="1" x14ac:dyDescent="0.3">
      <c r="A37" s="15" t="s">
        <v>129</v>
      </c>
      <c r="B37" s="16" t="s">
        <v>130</v>
      </c>
      <c r="C37" s="17">
        <v>37797</v>
      </c>
      <c r="D37" s="16" t="s">
        <v>109</v>
      </c>
      <c r="E37" s="15" t="s">
        <v>20</v>
      </c>
      <c r="F37" s="18">
        <v>7.85</v>
      </c>
      <c r="G37" s="19">
        <v>90</v>
      </c>
      <c r="H37" s="19" t="s">
        <v>124</v>
      </c>
      <c r="I37" s="21">
        <v>17</v>
      </c>
      <c r="J37" s="22">
        <v>935000</v>
      </c>
      <c r="K37" s="23">
        <f t="shared" si="0"/>
        <v>935000</v>
      </c>
      <c r="L37" s="19">
        <f t="shared" si="1"/>
        <v>4675000</v>
      </c>
      <c r="M37" s="28" t="s">
        <v>131</v>
      </c>
      <c r="N37" s="25" t="s">
        <v>23</v>
      </c>
    </row>
    <row r="38" spans="1:14" s="53" customFormat="1" ht="17.25" customHeight="1" x14ac:dyDescent="0.3">
      <c r="A38" s="15" t="s">
        <v>132</v>
      </c>
      <c r="B38" s="16" t="s">
        <v>133</v>
      </c>
      <c r="C38" s="17">
        <v>37704</v>
      </c>
      <c r="D38" s="16" t="s">
        <v>109</v>
      </c>
      <c r="E38" s="15" t="s">
        <v>20</v>
      </c>
      <c r="F38" s="18">
        <v>7.82</v>
      </c>
      <c r="G38" s="19">
        <v>90</v>
      </c>
      <c r="H38" s="19" t="s">
        <v>124</v>
      </c>
      <c r="I38" s="21">
        <v>17</v>
      </c>
      <c r="J38" s="22">
        <v>935000</v>
      </c>
      <c r="K38" s="23">
        <f t="shared" si="0"/>
        <v>935000</v>
      </c>
      <c r="L38" s="19">
        <f t="shared" si="1"/>
        <v>4675000</v>
      </c>
      <c r="M38" s="33">
        <v>44410000467947</v>
      </c>
      <c r="N38" s="34" t="s">
        <v>38</v>
      </c>
    </row>
    <row r="39" spans="1:14" s="53" customFormat="1" ht="17.25" customHeight="1" x14ac:dyDescent="0.3">
      <c r="A39" s="15" t="s">
        <v>134</v>
      </c>
      <c r="B39" s="16" t="s">
        <v>135</v>
      </c>
      <c r="C39" s="17">
        <v>37884</v>
      </c>
      <c r="D39" s="16" t="s">
        <v>123</v>
      </c>
      <c r="E39" s="15" t="s">
        <v>20</v>
      </c>
      <c r="F39" s="18">
        <v>7.81</v>
      </c>
      <c r="G39" s="19">
        <v>89</v>
      </c>
      <c r="H39" s="19" t="s">
        <v>124</v>
      </c>
      <c r="I39" s="21">
        <v>17</v>
      </c>
      <c r="J39" s="22">
        <v>935000</v>
      </c>
      <c r="K39" s="23">
        <f t="shared" si="0"/>
        <v>935000</v>
      </c>
      <c r="L39" s="19">
        <f t="shared" si="1"/>
        <v>4675000</v>
      </c>
      <c r="M39" s="28" t="s">
        <v>136</v>
      </c>
      <c r="N39" s="27" t="s">
        <v>137</v>
      </c>
    </row>
    <row r="40" spans="1:14" s="53" customFormat="1" ht="17.25" customHeight="1" x14ac:dyDescent="0.3">
      <c r="A40" s="15" t="s">
        <v>138</v>
      </c>
      <c r="B40" s="16" t="s">
        <v>139</v>
      </c>
      <c r="C40" s="17">
        <v>37857</v>
      </c>
      <c r="D40" s="16" t="s">
        <v>109</v>
      </c>
      <c r="E40" s="15" t="s">
        <v>20</v>
      </c>
      <c r="F40" s="18">
        <v>7.81</v>
      </c>
      <c r="G40" s="19">
        <v>90</v>
      </c>
      <c r="H40" s="19" t="s">
        <v>124</v>
      </c>
      <c r="I40" s="21">
        <v>15</v>
      </c>
      <c r="J40" s="22">
        <v>935000</v>
      </c>
      <c r="K40" s="23">
        <f t="shared" si="0"/>
        <v>935000</v>
      </c>
      <c r="L40" s="19">
        <f t="shared" si="1"/>
        <v>4675000</v>
      </c>
      <c r="M40" s="28" t="s">
        <v>140</v>
      </c>
      <c r="N40" s="27" t="s">
        <v>128</v>
      </c>
    </row>
    <row r="41" spans="1:14" s="53" customFormat="1" ht="17.25" customHeight="1" x14ac:dyDescent="0.3">
      <c r="A41" s="15" t="s">
        <v>141</v>
      </c>
      <c r="B41" s="16" t="s">
        <v>142</v>
      </c>
      <c r="C41" s="17">
        <v>37710</v>
      </c>
      <c r="D41" s="16" t="s">
        <v>109</v>
      </c>
      <c r="E41" s="15" t="s">
        <v>20</v>
      </c>
      <c r="F41" s="18">
        <v>7.79</v>
      </c>
      <c r="G41" s="19">
        <v>93</v>
      </c>
      <c r="H41" s="19" t="s">
        <v>124</v>
      </c>
      <c r="I41" s="21">
        <v>17</v>
      </c>
      <c r="J41" s="22">
        <v>935000</v>
      </c>
      <c r="K41" s="23">
        <f t="shared" si="0"/>
        <v>935000</v>
      </c>
      <c r="L41" s="19">
        <f t="shared" si="1"/>
        <v>4675000</v>
      </c>
      <c r="M41" s="28" t="s">
        <v>143</v>
      </c>
      <c r="N41" s="25" t="s">
        <v>91</v>
      </c>
    </row>
    <row r="42" spans="1:14" s="53" customFormat="1" ht="17.25" customHeight="1" x14ac:dyDescent="0.3">
      <c r="A42" s="15" t="s">
        <v>144</v>
      </c>
      <c r="B42" s="16" t="s">
        <v>145</v>
      </c>
      <c r="C42" s="17">
        <v>37703</v>
      </c>
      <c r="D42" s="16" t="s">
        <v>109</v>
      </c>
      <c r="E42" s="15" t="s">
        <v>20</v>
      </c>
      <c r="F42" s="18">
        <v>7.78</v>
      </c>
      <c r="G42" s="19">
        <v>88</v>
      </c>
      <c r="H42" s="19" t="s">
        <v>124</v>
      </c>
      <c r="I42" s="21">
        <v>15</v>
      </c>
      <c r="J42" s="22">
        <v>935000</v>
      </c>
      <c r="K42" s="23">
        <f t="shared" si="0"/>
        <v>935000</v>
      </c>
      <c r="L42" s="19">
        <f t="shared" si="1"/>
        <v>4675000</v>
      </c>
      <c r="M42" s="28" t="s">
        <v>146</v>
      </c>
      <c r="N42" s="25" t="s">
        <v>91</v>
      </c>
    </row>
    <row r="43" spans="1:14" s="53" customFormat="1" ht="17.25" customHeight="1" x14ac:dyDescent="0.3">
      <c r="A43" s="15" t="s">
        <v>147</v>
      </c>
      <c r="B43" s="16" t="s">
        <v>148</v>
      </c>
      <c r="C43" s="17">
        <v>37803</v>
      </c>
      <c r="D43" s="16" t="s">
        <v>123</v>
      </c>
      <c r="E43" s="15" t="s">
        <v>20</v>
      </c>
      <c r="F43" s="18">
        <v>7.76</v>
      </c>
      <c r="G43" s="19">
        <v>89</v>
      </c>
      <c r="H43" s="19" t="s">
        <v>124</v>
      </c>
      <c r="I43" s="21">
        <v>17</v>
      </c>
      <c r="J43" s="22">
        <v>935000</v>
      </c>
      <c r="K43" s="23">
        <f t="shared" si="0"/>
        <v>935000</v>
      </c>
      <c r="L43" s="19">
        <f t="shared" si="1"/>
        <v>4675000</v>
      </c>
      <c r="M43" s="26">
        <v>104872979623</v>
      </c>
      <c r="N43" s="27" t="s">
        <v>128</v>
      </c>
    </row>
    <row r="44" spans="1:14" s="53" customFormat="1" ht="17.25" customHeight="1" x14ac:dyDescent="0.3">
      <c r="A44" s="15" t="s">
        <v>149</v>
      </c>
      <c r="B44" s="16" t="s">
        <v>150</v>
      </c>
      <c r="C44" s="17">
        <v>37876</v>
      </c>
      <c r="D44" s="16" t="s">
        <v>109</v>
      </c>
      <c r="E44" s="15" t="s">
        <v>20</v>
      </c>
      <c r="F44" s="18">
        <v>7.76</v>
      </c>
      <c r="G44" s="19">
        <v>89</v>
      </c>
      <c r="H44" s="19" t="s">
        <v>124</v>
      </c>
      <c r="I44" s="21">
        <v>17</v>
      </c>
      <c r="J44" s="22">
        <v>935000</v>
      </c>
      <c r="K44" s="23">
        <f t="shared" si="0"/>
        <v>935000</v>
      </c>
      <c r="L44" s="19">
        <f t="shared" si="1"/>
        <v>4675000</v>
      </c>
      <c r="M44" s="33">
        <v>2333312092003</v>
      </c>
      <c r="N44" s="25" t="s">
        <v>91</v>
      </c>
    </row>
    <row r="45" spans="1:14" s="53" customFormat="1" ht="17.25" customHeight="1" x14ac:dyDescent="0.3">
      <c r="A45" s="15" t="s">
        <v>151</v>
      </c>
      <c r="B45" s="16" t="s">
        <v>152</v>
      </c>
      <c r="C45" s="17">
        <v>35817</v>
      </c>
      <c r="D45" s="16" t="s">
        <v>153</v>
      </c>
      <c r="E45" s="15" t="s">
        <v>20</v>
      </c>
      <c r="F45" s="18">
        <v>8.76</v>
      </c>
      <c r="G45" s="19">
        <v>90</v>
      </c>
      <c r="H45" s="15" t="s">
        <v>30</v>
      </c>
      <c r="I45" s="21">
        <v>11</v>
      </c>
      <c r="J45" s="22">
        <v>935000</v>
      </c>
      <c r="K45" s="23">
        <f t="shared" si="0"/>
        <v>985000</v>
      </c>
      <c r="L45" s="19">
        <f t="shared" si="1"/>
        <v>4925000</v>
      </c>
      <c r="M45" s="24" t="s">
        <v>154</v>
      </c>
      <c r="N45" s="25" t="s">
        <v>23</v>
      </c>
    </row>
    <row r="46" spans="1:14" s="53" customFormat="1" ht="17.25" customHeight="1" x14ac:dyDescent="0.3">
      <c r="A46" s="15" t="s">
        <v>155</v>
      </c>
      <c r="B46" s="16" t="s">
        <v>156</v>
      </c>
      <c r="C46" s="17">
        <v>37175</v>
      </c>
      <c r="D46" s="16" t="s">
        <v>157</v>
      </c>
      <c r="E46" s="15" t="s">
        <v>20</v>
      </c>
      <c r="F46" s="18">
        <v>8.75</v>
      </c>
      <c r="G46" s="19">
        <v>98</v>
      </c>
      <c r="H46" s="15" t="s">
        <v>30</v>
      </c>
      <c r="I46" s="21">
        <v>11</v>
      </c>
      <c r="J46" s="22">
        <v>935000</v>
      </c>
      <c r="K46" s="23">
        <f t="shared" si="0"/>
        <v>985000</v>
      </c>
      <c r="L46" s="19">
        <f t="shared" si="1"/>
        <v>4925000</v>
      </c>
      <c r="M46" s="28" t="s">
        <v>158</v>
      </c>
      <c r="N46" s="27" t="s">
        <v>27</v>
      </c>
    </row>
    <row r="47" spans="1:14" s="53" customFormat="1" ht="17.25" customHeight="1" x14ac:dyDescent="0.3">
      <c r="A47" s="15" t="s">
        <v>159</v>
      </c>
      <c r="B47" s="16" t="s">
        <v>160</v>
      </c>
      <c r="C47" s="17">
        <v>37201</v>
      </c>
      <c r="D47" s="16" t="s">
        <v>153</v>
      </c>
      <c r="E47" s="15" t="s">
        <v>20</v>
      </c>
      <c r="F47" s="18">
        <v>8.75</v>
      </c>
      <c r="G47" s="19">
        <v>90</v>
      </c>
      <c r="H47" s="15" t="s">
        <v>30</v>
      </c>
      <c r="I47" s="21">
        <v>11</v>
      </c>
      <c r="J47" s="22">
        <v>935000</v>
      </c>
      <c r="K47" s="23">
        <f t="shared" si="0"/>
        <v>985000</v>
      </c>
      <c r="L47" s="19">
        <f t="shared" si="1"/>
        <v>4925000</v>
      </c>
      <c r="M47" s="24" t="s">
        <v>161</v>
      </c>
      <c r="N47" s="25" t="s">
        <v>23</v>
      </c>
    </row>
    <row r="48" spans="1:14" s="53" customFormat="1" ht="17.25" customHeight="1" x14ac:dyDescent="0.3">
      <c r="A48" s="15" t="s">
        <v>162</v>
      </c>
      <c r="B48" s="16" t="s">
        <v>163</v>
      </c>
      <c r="C48" s="17">
        <v>37184</v>
      </c>
      <c r="D48" s="16" t="s">
        <v>153</v>
      </c>
      <c r="E48" s="15" t="s">
        <v>20</v>
      </c>
      <c r="F48" s="18">
        <v>8.58</v>
      </c>
      <c r="G48" s="19">
        <v>88</v>
      </c>
      <c r="H48" s="15" t="s">
        <v>30</v>
      </c>
      <c r="I48" s="21">
        <v>11</v>
      </c>
      <c r="J48" s="22">
        <v>935000</v>
      </c>
      <c r="K48" s="23">
        <f t="shared" si="0"/>
        <v>985000</v>
      </c>
      <c r="L48" s="19">
        <f t="shared" si="1"/>
        <v>4925000</v>
      </c>
      <c r="M48" s="24" t="s">
        <v>164</v>
      </c>
      <c r="N48" s="25" t="s">
        <v>23</v>
      </c>
    </row>
    <row r="49" spans="1:14" s="53" customFormat="1" ht="17.25" customHeight="1" x14ac:dyDescent="0.3">
      <c r="A49" s="15" t="s">
        <v>165</v>
      </c>
      <c r="B49" s="16" t="s">
        <v>166</v>
      </c>
      <c r="C49" s="17">
        <v>36953</v>
      </c>
      <c r="D49" s="16" t="s">
        <v>157</v>
      </c>
      <c r="E49" s="15" t="s">
        <v>20</v>
      </c>
      <c r="F49" s="18">
        <v>8.5500000000000007</v>
      </c>
      <c r="G49" s="19">
        <v>99</v>
      </c>
      <c r="H49" s="15" t="s">
        <v>30</v>
      </c>
      <c r="I49" s="21">
        <v>11</v>
      </c>
      <c r="J49" s="22">
        <v>935000</v>
      </c>
      <c r="K49" s="23">
        <f t="shared" si="0"/>
        <v>985000</v>
      </c>
      <c r="L49" s="19">
        <f t="shared" si="1"/>
        <v>4925000</v>
      </c>
      <c r="M49" s="24" t="s">
        <v>167</v>
      </c>
      <c r="N49" s="25" t="s">
        <v>23</v>
      </c>
    </row>
    <row r="50" spans="1:14" s="53" customFormat="1" ht="17.25" customHeight="1" x14ac:dyDescent="0.3">
      <c r="A50" s="15" t="s">
        <v>168</v>
      </c>
      <c r="B50" s="16" t="s">
        <v>148</v>
      </c>
      <c r="C50" s="17">
        <v>37171</v>
      </c>
      <c r="D50" s="16" t="s">
        <v>153</v>
      </c>
      <c r="E50" s="15" t="s">
        <v>20</v>
      </c>
      <c r="F50" s="18">
        <v>8.5500000000000007</v>
      </c>
      <c r="G50" s="19">
        <v>90</v>
      </c>
      <c r="H50" s="15" t="s">
        <v>30</v>
      </c>
      <c r="I50" s="21">
        <v>11</v>
      </c>
      <c r="J50" s="22">
        <v>935000</v>
      </c>
      <c r="K50" s="23">
        <f t="shared" si="0"/>
        <v>985000</v>
      </c>
      <c r="L50" s="19">
        <f t="shared" si="1"/>
        <v>4925000</v>
      </c>
      <c r="M50" s="26" t="s">
        <v>169</v>
      </c>
      <c r="N50" s="25" t="s">
        <v>91</v>
      </c>
    </row>
    <row r="51" spans="1:14" s="53" customFormat="1" ht="17.25" customHeight="1" x14ac:dyDescent="0.3">
      <c r="A51" s="15" t="s">
        <v>170</v>
      </c>
      <c r="B51" s="16" t="s">
        <v>171</v>
      </c>
      <c r="C51" s="17">
        <v>37100</v>
      </c>
      <c r="D51" s="16" t="s">
        <v>153</v>
      </c>
      <c r="E51" s="15" t="s">
        <v>20</v>
      </c>
      <c r="F51" s="18">
        <v>8.5399999999999991</v>
      </c>
      <c r="G51" s="19">
        <v>87</v>
      </c>
      <c r="H51" s="15" t="s">
        <v>30</v>
      </c>
      <c r="I51" s="21">
        <v>11</v>
      </c>
      <c r="J51" s="22">
        <v>935000</v>
      </c>
      <c r="K51" s="23">
        <f t="shared" si="0"/>
        <v>985000</v>
      </c>
      <c r="L51" s="19">
        <f t="shared" si="1"/>
        <v>4925000</v>
      </c>
      <c r="M51" s="26" t="s">
        <v>172</v>
      </c>
      <c r="N51" s="25" t="s">
        <v>23</v>
      </c>
    </row>
    <row r="52" spans="1:14" s="53" customFormat="1" ht="17.25" customHeight="1" x14ac:dyDescent="0.3">
      <c r="A52" s="15" t="s">
        <v>173</v>
      </c>
      <c r="B52" s="16" t="s">
        <v>174</v>
      </c>
      <c r="C52" s="17">
        <v>37081</v>
      </c>
      <c r="D52" s="16" t="s">
        <v>153</v>
      </c>
      <c r="E52" s="15" t="s">
        <v>20</v>
      </c>
      <c r="F52" s="18">
        <v>8.5299999999999994</v>
      </c>
      <c r="G52" s="19">
        <v>89</v>
      </c>
      <c r="H52" s="15" t="s">
        <v>30</v>
      </c>
      <c r="I52" s="21">
        <v>11</v>
      </c>
      <c r="J52" s="22">
        <v>935000</v>
      </c>
      <c r="K52" s="23">
        <f t="shared" si="0"/>
        <v>985000</v>
      </c>
      <c r="L52" s="19">
        <f t="shared" si="1"/>
        <v>4925000</v>
      </c>
      <c r="M52" s="24" t="s">
        <v>175</v>
      </c>
      <c r="N52" s="25" t="s">
        <v>23</v>
      </c>
    </row>
    <row r="53" spans="1:14" s="53" customFormat="1" ht="17.25" customHeight="1" x14ac:dyDescent="0.3">
      <c r="A53" s="15" t="s">
        <v>176</v>
      </c>
      <c r="B53" s="16" t="s">
        <v>177</v>
      </c>
      <c r="C53" s="17">
        <v>36909</v>
      </c>
      <c r="D53" s="16" t="s">
        <v>153</v>
      </c>
      <c r="E53" s="15" t="s">
        <v>20</v>
      </c>
      <c r="F53" s="18">
        <v>8.49</v>
      </c>
      <c r="G53" s="19">
        <v>87</v>
      </c>
      <c r="H53" s="15" t="s">
        <v>30</v>
      </c>
      <c r="I53" s="21">
        <v>11</v>
      </c>
      <c r="J53" s="22">
        <v>935000</v>
      </c>
      <c r="K53" s="23">
        <f t="shared" si="0"/>
        <v>985000</v>
      </c>
      <c r="L53" s="19">
        <f t="shared" si="1"/>
        <v>4925000</v>
      </c>
      <c r="M53" s="24" t="s">
        <v>178</v>
      </c>
      <c r="N53" s="25" t="s">
        <v>23</v>
      </c>
    </row>
    <row r="54" spans="1:14" s="53" customFormat="1" ht="17.25" customHeight="1" x14ac:dyDescent="0.3">
      <c r="A54" s="15" t="s">
        <v>179</v>
      </c>
      <c r="B54" s="16" t="s">
        <v>180</v>
      </c>
      <c r="C54" s="17">
        <v>36909</v>
      </c>
      <c r="D54" s="16" t="s">
        <v>153</v>
      </c>
      <c r="E54" s="15" t="s">
        <v>20</v>
      </c>
      <c r="F54" s="18">
        <v>8.4499999999999993</v>
      </c>
      <c r="G54" s="19">
        <v>90</v>
      </c>
      <c r="H54" s="15" t="s">
        <v>30</v>
      </c>
      <c r="I54" s="21">
        <v>11</v>
      </c>
      <c r="J54" s="22">
        <v>935000</v>
      </c>
      <c r="K54" s="23">
        <f t="shared" si="0"/>
        <v>985000</v>
      </c>
      <c r="L54" s="19">
        <f t="shared" si="1"/>
        <v>4925000</v>
      </c>
      <c r="M54" s="26" t="s">
        <v>181</v>
      </c>
      <c r="N54" s="25" t="s">
        <v>91</v>
      </c>
    </row>
    <row r="55" spans="1:14" s="53" customFormat="1" ht="17.25" customHeight="1" x14ac:dyDescent="0.3">
      <c r="A55" s="15" t="s">
        <v>182</v>
      </c>
      <c r="B55" s="16" t="s">
        <v>183</v>
      </c>
      <c r="C55" s="17">
        <v>37127</v>
      </c>
      <c r="D55" s="16" t="s">
        <v>153</v>
      </c>
      <c r="E55" s="15" t="s">
        <v>20</v>
      </c>
      <c r="F55" s="18">
        <v>8.44</v>
      </c>
      <c r="G55" s="19">
        <v>92</v>
      </c>
      <c r="H55" s="15" t="s">
        <v>30</v>
      </c>
      <c r="I55" s="21">
        <v>11</v>
      </c>
      <c r="J55" s="22">
        <v>935000</v>
      </c>
      <c r="K55" s="23">
        <f t="shared" si="0"/>
        <v>985000</v>
      </c>
      <c r="L55" s="19">
        <f t="shared" si="1"/>
        <v>4925000</v>
      </c>
      <c r="M55" s="26" t="s">
        <v>184</v>
      </c>
      <c r="N55" s="25" t="s">
        <v>47</v>
      </c>
    </row>
    <row r="56" spans="1:14" s="53" customFormat="1" ht="17.25" customHeight="1" x14ac:dyDescent="0.3">
      <c r="A56" s="15" t="s">
        <v>185</v>
      </c>
      <c r="B56" s="16" t="s">
        <v>186</v>
      </c>
      <c r="C56" s="17">
        <v>37110</v>
      </c>
      <c r="D56" s="16" t="s">
        <v>157</v>
      </c>
      <c r="E56" s="15" t="s">
        <v>20</v>
      </c>
      <c r="F56" s="18">
        <v>8.43</v>
      </c>
      <c r="G56" s="19">
        <v>91</v>
      </c>
      <c r="H56" s="15" t="s">
        <v>30</v>
      </c>
      <c r="I56" s="21">
        <v>11</v>
      </c>
      <c r="J56" s="22">
        <v>935000</v>
      </c>
      <c r="K56" s="23">
        <f t="shared" si="0"/>
        <v>985000</v>
      </c>
      <c r="L56" s="19">
        <f t="shared" si="1"/>
        <v>4925000</v>
      </c>
      <c r="M56" s="24" t="s">
        <v>187</v>
      </c>
      <c r="N56" s="25" t="s">
        <v>23</v>
      </c>
    </row>
    <row r="57" spans="1:14" s="53" customFormat="1" ht="17.25" customHeight="1" x14ac:dyDescent="0.3">
      <c r="A57" s="15" t="s">
        <v>188</v>
      </c>
      <c r="B57" s="16" t="s">
        <v>189</v>
      </c>
      <c r="C57" s="17">
        <v>36944.420185185198</v>
      </c>
      <c r="D57" s="16" t="s">
        <v>190</v>
      </c>
      <c r="E57" s="15" t="s">
        <v>20</v>
      </c>
      <c r="F57" s="18">
        <v>8.69</v>
      </c>
      <c r="G57" s="19">
        <v>83</v>
      </c>
      <c r="H57" s="15" t="s">
        <v>30</v>
      </c>
      <c r="I57" s="21">
        <v>17</v>
      </c>
      <c r="J57" s="22">
        <v>935000</v>
      </c>
      <c r="K57" s="23">
        <f t="shared" si="0"/>
        <v>985000</v>
      </c>
      <c r="L57" s="19">
        <f t="shared" si="1"/>
        <v>4925000</v>
      </c>
      <c r="M57" s="28" t="s">
        <v>191</v>
      </c>
      <c r="N57" s="25" t="s">
        <v>23</v>
      </c>
    </row>
    <row r="58" spans="1:14" s="53" customFormat="1" ht="17.25" customHeight="1" x14ac:dyDescent="0.3">
      <c r="A58" s="15" t="s">
        <v>192</v>
      </c>
      <c r="B58" s="16" t="s">
        <v>193</v>
      </c>
      <c r="C58" s="17">
        <v>37293</v>
      </c>
      <c r="D58" s="16" t="s">
        <v>194</v>
      </c>
      <c r="E58" s="15" t="s">
        <v>20</v>
      </c>
      <c r="F58" s="18">
        <v>8.48</v>
      </c>
      <c r="G58" s="19">
        <v>97</v>
      </c>
      <c r="H58" s="15" t="s">
        <v>30</v>
      </c>
      <c r="I58" s="21">
        <v>17</v>
      </c>
      <c r="J58" s="22">
        <v>935000</v>
      </c>
      <c r="K58" s="23">
        <f t="shared" si="0"/>
        <v>985000</v>
      </c>
      <c r="L58" s="19">
        <f t="shared" si="1"/>
        <v>4925000</v>
      </c>
      <c r="M58" s="24" t="s">
        <v>195</v>
      </c>
      <c r="N58" s="25" t="s">
        <v>23</v>
      </c>
    </row>
    <row r="59" spans="1:14" s="53" customFormat="1" ht="17.25" customHeight="1" x14ac:dyDescent="0.3">
      <c r="A59" s="15" t="s">
        <v>196</v>
      </c>
      <c r="B59" s="16" t="s">
        <v>197</v>
      </c>
      <c r="C59" s="17">
        <v>37280</v>
      </c>
      <c r="D59" s="16" t="s">
        <v>190</v>
      </c>
      <c r="E59" s="15" t="s">
        <v>20</v>
      </c>
      <c r="F59" s="18">
        <v>8.44</v>
      </c>
      <c r="G59" s="19">
        <v>85</v>
      </c>
      <c r="H59" s="15" t="s">
        <v>30</v>
      </c>
      <c r="I59" s="21">
        <v>17</v>
      </c>
      <c r="J59" s="22">
        <v>935000</v>
      </c>
      <c r="K59" s="23">
        <f t="shared" si="0"/>
        <v>985000</v>
      </c>
      <c r="L59" s="19">
        <f t="shared" si="1"/>
        <v>4925000</v>
      </c>
      <c r="M59" s="24" t="s">
        <v>198</v>
      </c>
      <c r="N59" s="25" t="s">
        <v>23</v>
      </c>
    </row>
    <row r="60" spans="1:14" s="53" customFormat="1" ht="17.25" customHeight="1" x14ac:dyDescent="0.3">
      <c r="A60" s="15" t="s">
        <v>199</v>
      </c>
      <c r="B60" s="16" t="s">
        <v>200</v>
      </c>
      <c r="C60" s="17">
        <v>37285</v>
      </c>
      <c r="D60" s="16" t="s">
        <v>201</v>
      </c>
      <c r="E60" s="15" t="s">
        <v>20</v>
      </c>
      <c r="F60" s="18">
        <v>8.2899999999999991</v>
      </c>
      <c r="G60" s="19">
        <v>97</v>
      </c>
      <c r="H60" s="15" t="s">
        <v>30</v>
      </c>
      <c r="I60" s="21">
        <v>17</v>
      </c>
      <c r="J60" s="22">
        <v>935000</v>
      </c>
      <c r="K60" s="23">
        <f t="shared" si="0"/>
        <v>985000</v>
      </c>
      <c r="L60" s="19">
        <f t="shared" si="1"/>
        <v>4925000</v>
      </c>
      <c r="M60" s="26" t="s">
        <v>202</v>
      </c>
      <c r="N60" s="25" t="s">
        <v>23</v>
      </c>
    </row>
    <row r="61" spans="1:14" s="53" customFormat="1" ht="17.25" customHeight="1" x14ac:dyDescent="0.3">
      <c r="A61" s="15" t="s">
        <v>203</v>
      </c>
      <c r="B61" s="16" t="s">
        <v>204</v>
      </c>
      <c r="C61" s="17">
        <v>37479</v>
      </c>
      <c r="D61" s="16" t="s">
        <v>201</v>
      </c>
      <c r="E61" s="15" t="s">
        <v>20</v>
      </c>
      <c r="F61" s="18">
        <v>8.06</v>
      </c>
      <c r="G61" s="19">
        <v>97</v>
      </c>
      <c r="H61" s="15" t="s">
        <v>30</v>
      </c>
      <c r="I61" s="21">
        <v>17</v>
      </c>
      <c r="J61" s="22">
        <v>935000</v>
      </c>
      <c r="K61" s="23">
        <f t="shared" si="0"/>
        <v>985000</v>
      </c>
      <c r="L61" s="19">
        <f t="shared" si="1"/>
        <v>4925000</v>
      </c>
      <c r="M61" s="26" t="s">
        <v>205</v>
      </c>
      <c r="N61" s="25" t="s">
        <v>23</v>
      </c>
    </row>
    <row r="62" spans="1:14" s="53" customFormat="1" ht="17.25" customHeight="1" x14ac:dyDescent="0.3">
      <c r="A62" s="15" t="s">
        <v>206</v>
      </c>
      <c r="B62" s="16" t="s">
        <v>207</v>
      </c>
      <c r="C62" s="17">
        <v>36753</v>
      </c>
      <c r="D62" s="16" t="s">
        <v>201</v>
      </c>
      <c r="E62" s="15" t="s">
        <v>20</v>
      </c>
      <c r="F62" s="18">
        <v>7.98</v>
      </c>
      <c r="G62" s="19">
        <v>89</v>
      </c>
      <c r="H62" s="19" t="s">
        <v>124</v>
      </c>
      <c r="I62" s="21">
        <v>17</v>
      </c>
      <c r="J62" s="22">
        <v>935000</v>
      </c>
      <c r="K62" s="23">
        <f t="shared" si="0"/>
        <v>935000</v>
      </c>
      <c r="L62" s="19">
        <f t="shared" si="1"/>
        <v>4675000</v>
      </c>
      <c r="M62" s="24" t="s">
        <v>208</v>
      </c>
      <c r="N62" s="25" t="s">
        <v>23</v>
      </c>
    </row>
    <row r="63" spans="1:14" s="53" customFormat="1" ht="17.25" customHeight="1" x14ac:dyDescent="0.3">
      <c r="A63" s="15" t="s">
        <v>209</v>
      </c>
      <c r="B63" s="16" t="s">
        <v>210</v>
      </c>
      <c r="C63" s="17">
        <v>37462</v>
      </c>
      <c r="D63" s="16" t="s">
        <v>201</v>
      </c>
      <c r="E63" s="15" t="s">
        <v>20</v>
      </c>
      <c r="F63" s="18">
        <v>7.98</v>
      </c>
      <c r="G63" s="19">
        <v>87</v>
      </c>
      <c r="H63" s="19" t="s">
        <v>124</v>
      </c>
      <c r="I63" s="21">
        <v>17</v>
      </c>
      <c r="J63" s="22">
        <v>935000</v>
      </c>
      <c r="K63" s="23">
        <f t="shared" si="0"/>
        <v>935000</v>
      </c>
      <c r="L63" s="19">
        <f t="shared" si="1"/>
        <v>4675000</v>
      </c>
      <c r="M63" s="24" t="s">
        <v>211</v>
      </c>
      <c r="N63" s="25" t="s">
        <v>23</v>
      </c>
    </row>
    <row r="64" spans="1:14" s="53" customFormat="1" ht="17.25" customHeight="1" x14ac:dyDescent="0.3">
      <c r="A64" s="15" t="s">
        <v>212</v>
      </c>
      <c r="B64" s="16" t="s">
        <v>213</v>
      </c>
      <c r="C64" s="17">
        <v>37308</v>
      </c>
      <c r="D64" s="16" t="s">
        <v>190</v>
      </c>
      <c r="E64" s="15" t="s">
        <v>20</v>
      </c>
      <c r="F64" s="18">
        <v>7.93</v>
      </c>
      <c r="G64" s="19">
        <v>85</v>
      </c>
      <c r="H64" s="19" t="s">
        <v>124</v>
      </c>
      <c r="I64" s="21">
        <v>17</v>
      </c>
      <c r="J64" s="22">
        <v>935000</v>
      </c>
      <c r="K64" s="23">
        <f t="shared" si="0"/>
        <v>935000</v>
      </c>
      <c r="L64" s="19">
        <f t="shared" si="1"/>
        <v>4675000</v>
      </c>
      <c r="M64" s="26" t="s">
        <v>214</v>
      </c>
      <c r="N64" s="25" t="s">
        <v>23</v>
      </c>
    </row>
    <row r="65" spans="1:14" s="53" customFormat="1" ht="17.25" customHeight="1" x14ac:dyDescent="0.3">
      <c r="A65" s="15" t="s">
        <v>215</v>
      </c>
      <c r="B65" s="16" t="s">
        <v>216</v>
      </c>
      <c r="C65" s="17">
        <v>37118</v>
      </c>
      <c r="D65" s="16" t="s">
        <v>190</v>
      </c>
      <c r="E65" s="15" t="s">
        <v>20</v>
      </c>
      <c r="F65" s="18">
        <v>7.92</v>
      </c>
      <c r="G65" s="19">
        <v>83</v>
      </c>
      <c r="H65" s="19" t="s">
        <v>124</v>
      </c>
      <c r="I65" s="21">
        <v>17</v>
      </c>
      <c r="J65" s="22">
        <v>935000</v>
      </c>
      <c r="K65" s="23">
        <f t="shared" si="0"/>
        <v>935000</v>
      </c>
      <c r="L65" s="19">
        <f t="shared" si="1"/>
        <v>4675000</v>
      </c>
      <c r="M65" s="28" t="s">
        <v>217</v>
      </c>
      <c r="N65" s="25" t="s">
        <v>23</v>
      </c>
    </row>
    <row r="66" spans="1:14" s="53" customFormat="1" ht="17.25" customHeight="1" x14ac:dyDescent="0.3">
      <c r="A66" s="15" t="s">
        <v>218</v>
      </c>
      <c r="B66" s="16" t="s">
        <v>219</v>
      </c>
      <c r="C66" s="17">
        <v>37414</v>
      </c>
      <c r="D66" s="16" t="s">
        <v>190</v>
      </c>
      <c r="E66" s="15" t="s">
        <v>20</v>
      </c>
      <c r="F66" s="18">
        <v>7.91</v>
      </c>
      <c r="G66" s="19">
        <v>92</v>
      </c>
      <c r="H66" s="19" t="s">
        <v>124</v>
      </c>
      <c r="I66" s="21">
        <v>17</v>
      </c>
      <c r="J66" s="22">
        <v>935000</v>
      </c>
      <c r="K66" s="23">
        <f t="shared" si="0"/>
        <v>935000</v>
      </c>
      <c r="L66" s="19">
        <f t="shared" si="1"/>
        <v>4675000</v>
      </c>
      <c r="M66" s="24" t="s">
        <v>220</v>
      </c>
      <c r="N66" s="25" t="s">
        <v>23</v>
      </c>
    </row>
    <row r="67" spans="1:14" s="53" customFormat="1" ht="17.25" customHeight="1" x14ac:dyDescent="0.3">
      <c r="A67" s="15" t="s">
        <v>221</v>
      </c>
      <c r="B67" s="16" t="s">
        <v>222</v>
      </c>
      <c r="C67" s="17">
        <v>37559</v>
      </c>
      <c r="D67" s="16" t="s">
        <v>201</v>
      </c>
      <c r="E67" s="15" t="s">
        <v>20</v>
      </c>
      <c r="F67" s="18">
        <v>7.82</v>
      </c>
      <c r="G67" s="19">
        <v>94</v>
      </c>
      <c r="H67" s="19" t="s">
        <v>124</v>
      </c>
      <c r="I67" s="21">
        <v>17</v>
      </c>
      <c r="J67" s="22">
        <v>935000</v>
      </c>
      <c r="K67" s="23">
        <f t="shared" si="0"/>
        <v>935000</v>
      </c>
      <c r="L67" s="19">
        <f t="shared" si="1"/>
        <v>4675000</v>
      </c>
      <c r="M67" s="24" t="s">
        <v>223</v>
      </c>
      <c r="N67" s="27" t="s">
        <v>128</v>
      </c>
    </row>
    <row r="68" spans="1:14" s="53" customFormat="1" ht="17.25" customHeight="1" x14ac:dyDescent="0.3">
      <c r="A68" s="15" t="s">
        <v>224</v>
      </c>
      <c r="B68" s="16" t="s">
        <v>225</v>
      </c>
      <c r="C68" s="17">
        <v>37393</v>
      </c>
      <c r="D68" s="16" t="s">
        <v>226</v>
      </c>
      <c r="E68" s="15" t="s">
        <v>20</v>
      </c>
      <c r="F68" s="18">
        <v>7.81</v>
      </c>
      <c r="G68" s="19">
        <v>90</v>
      </c>
      <c r="H68" s="19" t="s">
        <v>124</v>
      </c>
      <c r="I68" s="21">
        <v>17</v>
      </c>
      <c r="J68" s="22">
        <v>935000</v>
      </c>
      <c r="K68" s="23">
        <f t="shared" si="0"/>
        <v>935000</v>
      </c>
      <c r="L68" s="19">
        <f t="shared" si="1"/>
        <v>4675000</v>
      </c>
      <c r="M68" s="28" t="s">
        <v>227</v>
      </c>
      <c r="N68" s="25" t="s">
        <v>23</v>
      </c>
    </row>
    <row r="69" spans="1:14" s="53" customFormat="1" ht="17.25" customHeight="1" x14ac:dyDescent="0.3">
      <c r="A69" s="15" t="s">
        <v>228</v>
      </c>
      <c r="B69" s="16" t="s">
        <v>229</v>
      </c>
      <c r="C69" s="17">
        <v>37478</v>
      </c>
      <c r="D69" s="16" t="s">
        <v>194</v>
      </c>
      <c r="E69" s="15" t="s">
        <v>20</v>
      </c>
      <c r="F69" s="18">
        <v>7.78</v>
      </c>
      <c r="G69" s="19">
        <v>90</v>
      </c>
      <c r="H69" s="19" t="s">
        <v>124</v>
      </c>
      <c r="I69" s="21">
        <v>17</v>
      </c>
      <c r="J69" s="22">
        <v>935000</v>
      </c>
      <c r="K69" s="23">
        <f t="shared" si="0"/>
        <v>935000</v>
      </c>
      <c r="L69" s="19">
        <f t="shared" si="1"/>
        <v>4675000</v>
      </c>
      <c r="M69" s="28" t="s">
        <v>230</v>
      </c>
      <c r="N69" s="25" t="s">
        <v>23</v>
      </c>
    </row>
    <row r="70" spans="1:14" s="53" customFormat="1" ht="17.25" customHeight="1" x14ac:dyDescent="0.3">
      <c r="A70" s="15" t="s">
        <v>231</v>
      </c>
      <c r="B70" s="16" t="s">
        <v>232</v>
      </c>
      <c r="C70" s="17">
        <v>37528</v>
      </c>
      <c r="D70" s="16" t="s">
        <v>190</v>
      </c>
      <c r="E70" s="15" t="s">
        <v>20</v>
      </c>
      <c r="F70" s="18">
        <v>7.78</v>
      </c>
      <c r="G70" s="19">
        <v>88</v>
      </c>
      <c r="H70" s="19" t="s">
        <v>124</v>
      </c>
      <c r="I70" s="21">
        <v>17</v>
      </c>
      <c r="J70" s="22">
        <v>935000</v>
      </c>
      <c r="K70" s="23">
        <f t="shared" ref="K70:K133" si="2">IF(H70="Xuất sắc",J70+100000,IF(H70="Giỏi",J70+50000,J70))</f>
        <v>935000</v>
      </c>
      <c r="L70" s="19">
        <f t="shared" ref="L70:L110" si="3">K70*5</f>
        <v>4675000</v>
      </c>
      <c r="M70" s="24" t="s">
        <v>233</v>
      </c>
      <c r="N70" s="25" t="s">
        <v>23</v>
      </c>
    </row>
    <row r="71" spans="1:14" s="53" customFormat="1" ht="17.25" customHeight="1" x14ac:dyDescent="0.3">
      <c r="A71" s="15" t="s">
        <v>234</v>
      </c>
      <c r="B71" s="16" t="s">
        <v>235</v>
      </c>
      <c r="C71" s="17">
        <v>37554</v>
      </c>
      <c r="D71" s="16" t="s">
        <v>201</v>
      </c>
      <c r="E71" s="15" t="s">
        <v>20</v>
      </c>
      <c r="F71" s="18">
        <v>7.78</v>
      </c>
      <c r="G71" s="19">
        <v>94</v>
      </c>
      <c r="H71" s="19" t="s">
        <v>124</v>
      </c>
      <c r="I71" s="21">
        <v>17</v>
      </c>
      <c r="J71" s="22">
        <v>935000</v>
      </c>
      <c r="K71" s="23">
        <f t="shared" si="2"/>
        <v>935000</v>
      </c>
      <c r="L71" s="19">
        <f t="shared" si="3"/>
        <v>4675000</v>
      </c>
      <c r="M71" s="28" t="s">
        <v>236</v>
      </c>
      <c r="N71" s="25" t="s">
        <v>23</v>
      </c>
    </row>
    <row r="72" spans="1:14" s="53" customFormat="1" ht="17.25" customHeight="1" x14ac:dyDescent="0.3">
      <c r="A72" s="15" t="s">
        <v>237</v>
      </c>
      <c r="B72" s="16" t="s">
        <v>238</v>
      </c>
      <c r="C72" s="17">
        <v>37659</v>
      </c>
      <c r="D72" s="16" t="s">
        <v>239</v>
      </c>
      <c r="E72" s="15" t="s">
        <v>20</v>
      </c>
      <c r="F72" s="18">
        <v>8.58</v>
      </c>
      <c r="G72" s="19">
        <v>89</v>
      </c>
      <c r="H72" s="15" t="s">
        <v>30</v>
      </c>
      <c r="I72" s="21">
        <v>18</v>
      </c>
      <c r="J72" s="22">
        <v>935000</v>
      </c>
      <c r="K72" s="23">
        <f t="shared" si="2"/>
        <v>985000</v>
      </c>
      <c r="L72" s="19">
        <f t="shared" si="3"/>
        <v>4925000</v>
      </c>
      <c r="M72" s="28" t="s">
        <v>240</v>
      </c>
      <c r="N72" s="27" t="s">
        <v>137</v>
      </c>
    </row>
    <row r="73" spans="1:14" s="53" customFormat="1" ht="17.25" customHeight="1" x14ac:dyDescent="0.3">
      <c r="A73" s="15" t="s">
        <v>241</v>
      </c>
      <c r="B73" s="16" t="s">
        <v>242</v>
      </c>
      <c r="C73" s="17">
        <v>37643</v>
      </c>
      <c r="D73" s="16" t="s">
        <v>243</v>
      </c>
      <c r="E73" s="15" t="s">
        <v>20</v>
      </c>
      <c r="F73" s="18">
        <v>8.09</v>
      </c>
      <c r="G73" s="19">
        <v>94</v>
      </c>
      <c r="H73" s="15" t="s">
        <v>30</v>
      </c>
      <c r="I73" s="21">
        <v>18</v>
      </c>
      <c r="J73" s="22">
        <v>935000</v>
      </c>
      <c r="K73" s="23">
        <f t="shared" si="2"/>
        <v>985000</v>
      </c>
      <c r="L73" s="19">
        <f t="shared" si="3"/>
        <v>4925000</v>
      </c>
      <c r="M73" s="24" t="s">
        <v>244</v>
      </c>
      <c r="N73" s="25" t="s">
        <v>23</v>
      </c>
    </row>
    <row r="74" spans="1:14" s="53" customFormat="1" ht="17.25" customHeight="1" x14ac:dyDescent="0.3">
      <c r="A74" s="15" t="s">
        <v>245</v>
      </c>
      <c r="B74" s="16" t="s">
        <v>246</v>
      </c>
      <c r="C74" s="17">
        <v>37894</v>
      </c>
      <c r="D74" s="16" t="s">
        <v>243</v>
      </c>
      <c r="E74" s="15" t="s">
        <v>20</v>
      </c>
      <c r="F74" s="18">
        <v>7.9</v>
      </c>
      <c r="G74" s="19">
        <v>84</v>
      </c>
      <c r="H74" s="19" t="s">
        <v>124</v>
      </c>
      <c r="I74" s="21">
        <v>18</v>
      </c>
      <c r="J74" s="22">
        <v>935000</v>
      </c>
      <c r="K74" s="23">
        <f t="shared" si="2"/>
        <v>935000</v>
      </c>
      <c r="L74" s="19">
        <f t="shared" si="3"/>
        <v>4675000</v>
      </c>
      <c r="M74" s="28" t="s">
        <v>247</v>
      </c>
      <c r="N74" s="25" t="s">
        <v>23</v>
      </c>
    </row>
    <row r="75" spans="1:14" s="53" customFormat="1" ht="17.25" customHeight="1" x14ac:dyDescent="0.3">
      <c r="A75" s="15" t="s">
        <v>248</v>
      </c>
      <c r="B75" s="16" t="s">
        <v>249</v>
      </c>
      <c r="C75" s="17">
        <v>37902</v>
      </c>
      <c r="D75" s="16" t="s">
        <v>250</v>
      </c>
      <c r="E75" s="15" t="s">
        <v>20</v>
      </c>
      <c r="F75" s="18">
        <v>7.88</v>
      </c>
      <c r="G75" s="19">
        <v>90</v>
      </c>
      <c r="H75" s="19" t="s">
        <v>124</v>
      </c>
      <c r="I75" s="21">
        <v>18</v>
      </c>
      <c r="J75" s="22">
        <v>935000</v>
      </c>
      <c r="K75" s="23">
        <f t="shared" si="2"/>
        <v>935000</v>
      </c>
      <c r="L75" s="19">
        <f t="shared" si="3"/>
        <v>4675000</v>
      </c>
      <c r="M75" s="26">
        <v>103876658091</v>
      </c>
      <c r="N75" s="27" t="s">
        <v>128</v>
      </c>
    </row>
    <row r="76" spans="1:14" s="53" customFormat="1" ht="17.25" customHeight="1" x14ac:dyDescent="0.3">
      <c r="A76" s="15" t="s">
        <v>251</v>
      </c>
      <c r="B76" s="16" t="s">
        <v>252</v>
      </c>
      <c r="C76" s="17">
        <v>37676</v>
      </c>
      <c r="D76" s="16" t="s">
        <v>243</v>
      </c>
      <c r="E76" s="15" t="s">
        <v>20</v>
      </c>
      <c r="F76" s="18">
        <v>7.82</v>
      </c>
      <c r="G76" s="19">
        <v>92</v>
      </c>
      <c r="H76" s="19" t="s">
        <v>124</v>
      </c>
      <c r="I76" s="21">
        <v>16</v>
      </c>
      <c r="J76" s="22">
        <v>935000</v>
      </c>
      <c r="K76" s="23">
        <f t="shared" si="2"/>
        <v>935000</v>
      </c>
      <c r="L76" s="19">
        <f t="shared" si="3"/>
        <v>4675000</v>
      </c>
      <c r="M76" s="28" t="s">
        <v>253</v>
      </c>
      <c r="N76" s="25" t="s">
        <v>23</v>
      </c>
    </row>
    <row r="77" spans="1:14" s="53" customFormat="1" ht="17.25" customHeight="1" x14ac:dyDescent="0.3">
      <c r="A77" s="15" t="s">
        <v>254</v>
      </c>
      <c r="B77" s="16" t="s">
        <v>255</v>
      </c>
      <c r="C77" s="17">
        <v>37654</v>
      </c>
      <c r="D77" s="16" t="s">
        <v>239</v>
      </c>
      <c r="E77" s="15" t="s">
        <v>20</v>
      </c>
      <c r="F77" s="18">
        <v>7.81</v>
      </c>
      <c r="G77" s="19">
        <v>89</v>
      </c>
      <c r="H77" s="19" t="s">
        <v>124</v>
      </c>
      <c r="I77" s="21">
        <v>18</v>
      </c>
      <c r="J77" s="22">
        <v>935000</v>
      </c>
      <c r="K77" s="23">
        <f t="shared" si="2"/>
        <v>935000</v>
      </c>
      <c r="L77" s="19">
        <f t="shared" si="3"/>
        <v>4675000</v>
      </c>
      <c r="M77" s="28" t="s">
        <v>256</v>
      </c>
      <c r="N77" s="25" t="s">
        <v>23</v>
      </c>
    </row>
    <row r="78" spans="1:14" s="53" customFormat="1" ht="17.25" customHeight="1" x14ac:dyDescent="0.3">
      <c r="A78" s="15" t="s">
        <v>257</v>
      </c>
      <c r="B78" s="16" t="s">
        <v>258</v>
      </c>
      <c r="C78" s="17">
        <v>37889</v>
      </c>
      <c r="D78" s="16" t="s">
        <v>239</v>
      </c>
      <c r="E78" s="15" t="s">
        <v>20</v>
      </c>
      <c r="F78" s="18">
        <v>7.75</v>
      </c>
      <c r="G78" s="19">
        <v>82</v>
      </c>
      <c r="H78" s="19" t="s">
        <v>124</v>
      </c>
      <c r="I78" s="21">
        <v>18</v>
      </c>
      <c r="J78" s="22">
        <v>935000</v>
      </c>
      <c r="K78" s="23">
        <f t="shared" si="2"/>
        <v>935000</v>
      </c>
      <c r="L78" s="19">
        <f t="shared" si="3"/>
        <v>4675000</v>
      </c>
      <c r="M78" s="28" t="s">
        <v>259</v>
      </c>
      <c r="N78" s="27" t="s">
        <v>137</v>
      </c>
    </row>
    <row r="79" spans="1:14" s="53" customFormat="1" ht="17.25" customHeight="1" x14ac:dyDescent="0.3">
      <c r="A79" s="15" t="s">
        <v>260</v>
      </c>
      <c r="B79" s="16" t="s">
        <v>261</v>
      </c>
      <c r="C79" s="17">
        <v>37636</v>
      </c>
      <c r="D79" s="16" t="s">
        <v>243</v>
      </c>
      <c r="E79" s="15" t="s">
        <v>20</v>
      </c>
      <c r="F79" s="18">
        <v>7.66</v>
      </c>
      <c r="G79" s="19">
        <v>95</v>
      </c>
      <c r="H79" s="19" t="s">
        <v>124</v>
      </c>
      <c r="I79" s="21">
        <v>18</v>
      </c>
      <c r="J79" s="22">
        <v>935000</v>
      </c>
      <c r="K79" s="23">
        <f t="shared" si="2"/>
        <v>935000</v>
      </c>
      <c r="L79" s="19">
        <f t="shared" si="3"/>
        <v>4675000</v>
      </c>
      <c r="M79" s="33">
        <v>88898016813593</v>
      </c>
      <c r="N79" s="25" t="s">
        <v>23</v>
      </c>
    </row>
    <row r="80" spans="1:14" s="53" customFormat="1" ht="17.25" customHeight="1" x14ac:dyDescent="0.3">
      <c r="A80" s="15" t="s">
        <v>262</v>
      </c>
      <c r="B80" s="16" t="s">
        <v>263</v>
      </c>
      <c r="C80" s="17">
        <v>37624</v>
      </c>
      <c r="D80" s="16" t="s">
        <v>264</v>
      </c>
      <c r="E80" s="15" t="s">
        <v>20</v>
      </c>
      <c r="F80" s="18">
        <v>7.64</v>
      </c>
      <c r="G80" s="19">
        <v>86</v>
      </c>
      <c r="H80" s="19" t="s">
        <v>124</v>
      </c>
      <c r="I80" s="21">
        <v>18</v>
      </c>
      <c r="J80" s="22">
        <v>935000</v>
      </c>
      <c r="K80" s="23">
        <f t="shared" si="2"/>
        <v>935000</v>
      </c>
      <c r="L80" s="19">
        <f t="shared" si="3"/>
        <v>4675000</v>
      </c>
      <c r="M80" s="28" t="s">
        <v>265</v>
      </c>
      <c r="N80" s="25" t="s">
        <v>23</v>
      </c>
    </row>
    <row r="81" spans="1:14" s="53" customFormat="1" ht="17.25" customHeight="1" x14ac:dyDescent="0.3">
      <c r="A81" s="15" t="s">
        <v>266</v>
      </c>
      <c r="B81" s="16" t="s">
        <v>267</v>
      </c>
      <c r="C81" s="17">
        <v>37869</v>
      </c>
      <c r="D81" s="16" t="s">
        <v>250</v>
      </c>
      <c r="E81" s="15" t="s">
        <v>20</v>
      </c>
      <c r="F81" s="18">
        <v>7.56</v>
      </c>
      <c r="G81" s="19">
        <v>92</v>
      </c>
      <c r="H81" s="19" t="s">
        <v>124</v>
      </c>
      <c r="I81" s="21">
        <v>18</v>
      </c>
      <c r="J81" s="22">
        <v>935000</v>
      </c>
      <c r="K81" s="23">
        <f t="shared" si="2"/>
        <v>935000</v>
      </c>
      <c r="L81" s="19">
        <f t="shared" si="3"/>
        <v>4675000</v>
      </c>
      <c r="M81" s="33">
        <v>100873869798</v>
      </c>
      <c r="N81" s="27" t="s">
        <v>128</v>
      </c>
    </row>
    <row r="82" spans="1:14" s="53" customFormat="1" ht="17.25" customHeight="1" x14ac:dyDescent="0.3">
      <c r="A82" s="15" t="s">
        <v>268</v>
      </c>
      <c r="B82" s="16" t="s">
        <v>269</v>
      </c>
      <c r="C82" s="17">
        <v>37773</v>
      </c>
      <c r="D82" s="16" t="s">
        <v>243</v>
      </c>
      <c r="E82" s="15" t="s">
        <v>20</v>
      </c>
      <c r="F82" s="18">
        <v>7.56</v>
      </c>
      <c r="G82" s="19">
        <v>89</v>
      </c>
      <c r="H82" s="19" t="s">
        <v>124</v>
      </c>
      <c r="I82" s="21">
        <v>16</v>
      </c>
      <c r="J82" s="22">
        <v>935000</v>
      </c>
      <c r="K82" s="23">
        <f t="shared" si="2"/>
        <v>935000</v>
      </c>
      <c r="L82" s="19">
        <f t="shared" si="3"/>
        <v>4675000</v>
      </c>
      <c r="M82" s="28" t="s">
        <v>270</v>
      </c>
      <c r="N82" s="27" t="s">
        <v>137</v>
      </c>
    </row>
    <row r="83" spans="1:14" s="53" customFormat="1" ht="17.25" customHeight="1" x14ac:dyDescent="0.3">
      <c r="A83" s="15" t="s">
        <v>271</v>
      </c>
      <c r="B83" s="16" t="s">
        <v>272</v>
      </c>
      <c r="C83" s="17">
        <v>37828</v>
      </c>
      <c r="D83" s="16" t="s">
        <v>243</v>
      </c>
      <c r="E83" s="15" t="s">
        <v>20</v>
      </c>
      <c r="F83" s="18">
        <v>7.51</v>
      </c>
      <c r="G83" s="19">
        <v>87</v>
      </c>
      <c r="H83" s="19" t="s">
        <v>124</v>
      </c>
      <c r="I83" s="21">
        <v>18</v>
      </c>
      <c r="J83" s="22">
        <v>935000</v>
      </c>
      <c r="K83" s="23">
        <f t="shared" si="2"/>
        <v>935000</v>
      </c>
      <c r="L83" s="19">
        <f t="shared" si="3"/>
        <v>4675000</v>
      </c>
      <c r="M83" s="28" t="s">
        <v>273</v>
      </c>
      <c r="N83" s="27" t="s">
        <v>128</v>
      </c>
    </row>
    <row r="84" spans="1:14" s="53" customFormat="1" ht="17.25" customHeight="1" x14ac:dyDescent="0.3">
      <c r="A84" s="15" t="s">
        <v>274</v>
      </c>
      <c r="B84" s="16" t="s">
        <v>275</v>
      </c>
      <c r="C84" s="17">
        <v>37672</v>
      </c>
      <c r="D84" s="16" t="s">
        <v>264</v>
      </c>
      <c r="E84" s="15" t="s">
        <v>20</v>
      </c>
      <c r="F84" s="18">
        <v>7.41</v>
      </c>
      <c r="G84" s="19">
        <v>87</v>
      </c>
      <c r="H84" s="19" t="s">
        <v>124</v>
      </c>
      <c r="I84" s="21">
        <v>18</v>
      </c>
      <c r="J84" s="22">
        <v>935000</v>
      </c>
      <c r="K84" s="23">
        <f t="shared" si="2"/>
        <v>935000</v>
      </c>
      <c r="L84" s="19">
        <f t="shared" si="3"/>
        <v>4675000</v>
      </c>
      <c r="M84" s="24" t="s">
        <v>276</v>
      </c>
      <c r="N84" s="25" t="s">
        <v>137</v>
      </c>
    </row>
    <row r="85" spans="1:14" s="53" customFormat="1" ht="17.25" customHeight="1" x14ac:dyDescent="0.3">
      <c r="A85" s="15" t="s">
        <v>277</v>
      </c>
      <c r="B85" s="16" t="s">
        <v>278</v>
      </c>
      <c r="C85" s="17">
        <v>37904</v>
      </c>
      <c r="D85" s="16" t="s">
        <v>243</v>
      </c>
      <c r="E85" s="15" t="s">
        <v>20</v>
      </c>
      <c r="F85" s="18">
        <v>7.4</v>
      </c>
      <c r="G85" s="19">
        <v>87</v>
      </c>
      <c r="H85" s="19" t="s">
        <v>124</v>
      </c>
      <c r="I85" s="21">
        <v>18</v>
      </c>
      <c r="J85" s="22">
        <v>935000</v>
      </c>
      <c r="K85" s="23">
        <f t="shared" si="2"/>
        <v>935000</v>
      </c>
      <c r="L85" s="19">
        <f t="shared" si="3"/>
        <v>4675000</v>
      </c>
      <c r="M85" s="28" t="s">
        <v>279</v>
      </c>
      <c r="N85" s="25" t="s">
        <v>23</v>
      </c>
    </row>
    <row r="86" spans="1:14" s="53" customFormat="1" ht="17.25" customHeight="1" x14ac:dyDescent="0.3">
      <c r="A86" s="15" t="s">
        <v>280</v>
      </c>
      <c r="B86" s="16" t="s">
        <v>281</v>
      </c>
      <c r="C86" s="17">
        <v>37972</v>
      </c>
      <c r="D86" s="16" t="s">
        <v>250</v>
      </c>
      <c r="E86" s="15" t="s">
        <v>20</v>
      </c>
      <c r="F86" s="18">
        <v>7.39</v>
      </c>
      <c r="G86" s="19">
        <v>87</v>
      </c>
      <c r="H86" s="19" t="s">
        <v>124</v>
      </c>
      <c r="I86" s="21">
        <v>18</v>
      </c>
      <c r="J86" s="22">
        <v>935000</v>
      </c>
      <c r="K86" s="23">
        <f t="shared" si="2"/>
        <v>935000</v>
      </c>
      <c r="L86" s="19">
        <f t="shared" si="3"/>
        <v>4675000</v>
      </c>
      <c r="M86" s="24" t="s">
        <v>282</v>
      </c>
      <c r="N86" s="25" t="s">
        <v>91</v>
      </c>
    </row>
    <row r="87" spans="1:14" s="53" customFormat="1" ht="17.25" customHeight="1" x14ac:dyDescent="0.3">
      <c r="A87" s="15" t="s">
        <v>283</v>
      </c>
      <c r="B87" s="16" t="s">
        <v>284</v>
      </c>
      <c r="C87" s="17">
        <v>37926</v>
      </c>
      <c r="D87" s="16" t="s">
        <v>264</v>
      </c>
      <c r="E87" s="15" t="s">
        <v>20</v>
      </c>
      <c r="F87" s="18">
        <v>7.34</v>
      </c>
      <c r="G87" s="19">
        <v>91</v>
      </c>
      <c r="H87" s="19" t="s">
        <v>124</v>
      </c>
      <c r="I87" s="21">
        <v>18</v>
      </c>
      <c r="J87" s="22">
        <v>935000</v>
      </c>
      <c r="K87" s="23">
        <f t="shared" si="2"/>
        <v>935000</v>
      </c>
      <c r="L87" s="19">
        <f t="shared" si="3"/>
        <v>4675000</v>
      </c>
      <c r="M87" s="24" t="s">
        <v>285</v>
      </c>
      <c r="N87" s="25" t="s">
        <v>38</v>
      </c>
    </row>
    <row r="88" spans="1:14" s="53" customFormat="1" ht="17.25" customHeight="1" x14ac:dyDescent="0.3">
      <c r="A88" s="15" t="s">
        <v>286</v>
      </c>
      <c r="B88" s="16" t="s">
        <v>287</v>
      </c>
      <c r="C88" s="17">
        <v>36982</v>
      </c>
      <c r="D88" s="16" t="s">
        <v>288</v>
      </c>
      <c r="E88" s="15" t="s">
        <v>20</v>
      </c>
      <c r="F88" s="18">
        <v>8.93</v>
      </c>
      <c r="G88" s="19">
        <v>95</v>
      </c>
      <c r="H88" s="15" t="s">
        <v>30</v>
      </c>
      <c r="I88" s="21">
        <v>12</v>
      </c>
      <c r="J88" s="22">
        <v>935000</v>
      </c>
      <c r="K88" s="23">
        <f t="shared" si="2"/>
        <v>985000</v>
      </c>
      <c r="L88" s="19">
        <f t="shared" si="3"/>
        <v>4925000</v>
      </c>
      <c r="M88" s="26" t="s">
        <v>289</v>
      </c>
      <c r="N88" s="25" t="s">
        <v>23</v>
      </c>
    </row>
    <row r="89" spans="1:14" s="53" customFormat="1" ht="17.25" customHeight="1" x14ac:dyDescent="0.3">
      <c r="A89" s="15" t="s">
        <v>290</v>
      </c>
      <c r="B89" s="16" t="s">
        <v>291</v>
      </c>
      <c r="C89" s="17">
        <v>36973</v>
      </c>
      <c r="D89" s="16" t="s">
        <v>288</v>
      </c>
      <c r="E89" s="15" t="s">
        <v>20</v>
      </c>
      <c r="F89" s="18">
        <v>8.5</v>
      </c>
      <c r="G89" s="19">
        <v>86</v>
      </c>
      <c r="H89" s="15" t="s">
        <v>30</v>
      </c>
      <c r="I89" s="21">
        <v>12</v>
      </c>
      <c r="J89" s="22">
        <v>935000</v>
      </c>
      <c r="K89" s="23">
        <f t="shared" si="2"/>
        <v>985000</v>
      </c>
      <c r="L89" s="19">
        <f t="shared" si="3"/>
        <v>4925000</v>
      </c>
      <c r="M89" s="24" t="s">
        <v>292</v>
      </c>
      <c r="N89" s="25" t="s">
        <v>23</v>
      </c>
    </row>
    <row r="90" spans="1:14" s="53" customFormat="1" ht="17.25" customHeight="1" x14ac:dyDescent="0.3">
      <c r="A90" s="15" t="s">
        <v>293</v>
      </c>
      <c r="B90" s="16" t="s">
        <v>294</v>
      </c>
      <c r="C90" s="17">
        <v>37098</v>
      </c>
      <c r="D90" s="16" t="s">
        <v>295</v>
      </c>
      <c r="E90" s="15" t="s">
        <v>20</v>
      </c>
      <c r="F90" s="18">
        <v>8.15</v>
      </c>
      <c r="G90" s="19">
        <v>90</v>
      </c>
      <c r="H90" s="15" t="s">
        <v>30</v>
      </c>
      <c r="I90" s="21">
        <v>12</v>
      </c>
      <c r="J90" s="22">
        <v>935000</v>
      </c>
      <c r="K90" s="23">
        <f t="shared" si="2"/>
        <v>985000</v>
      </c>
      <c r="L90" s="19">
        <f t="shared" si="3"/>
        <v>4925000</v>
      </c>
      <c r="M90" s="26">
        <v>1018149482</v>
      </c>
      <c r="N90" s="25" t="s">
        <v>137</v>
      </c>
    </row>
    <row r="91" spans="1:14" s="53" customFormat="1" ht="17.25" customHeight="1" x14ac:dyDescent="0.3">
      <c r="A91" s="15" t="s">
        <v>296</v>
      </c>
      <c r="B91" s="16" t="s">
        <v>297</v>
      </c>
      <c r="C91" s="17">
        <v>37245</v>
      </c>
      <c r="D91" s="16" t="s">
        <v>288</v>
      </c>
      <c r="E91" s="15" t="s">
        <v>20</v>
      </c>
      <c r="F91" s="18">
        <v>8.15</v>
      </c>
      <c r="G91" s="19">
        <v>92</v>
      </c>
      <c r="H91" s="15" t="s">
        <v>30</v>
      </c>
      <c r="I91" s="21">
        <v>12</v>
      </c>
      <c r="J91" s="22">
        <v>935000</v>
      </c>
      <c r="K91" s="23">
        <f t="shared" si="2"/>
        <v>985000</v>
      </c>
      <c r="L91" s="19">
        <f t="shared" si="3"/>
        <v>4925000</v>
      </c>
      <c r="M91" s="24" t="s">
        <v>298</v>
      </c>
      <c r="N91" s="25" t="s">
        <v>23</v>
      </c>
    </row>
    <row r="92" spans="1:14" s="53" customFormat="1" ht="17.25" customHeight="1" x14ac:dyDescent="0.3">
      <c r="A92" s="15" t="s">
        <v>299</v>
      </c>
      <c r="B92" s="16" t="s">
        <v>300</v>
      </c>
      <c r="C92" s="17">
        <v>37174</v>
      </c>
      <c r="D92" s="16" t="s">
        <v>288</v>
      </c>
      <c r="E92" s="15" t="s">
        <v>20</v>
      </c>
      <c r="F92" s="18">
        <v>8.0299999999999994</v>
      </c>
      <c r="G92" s="19">
        <v>82</v>
      </c>
      <c r="H92" s="15" t="s">
        <v>30</v>
      </c>
      <c r="I92" s="21">
        <v>12</v>
      </c>
      <c r="J92" s="22">
        <v>935000</v>
      </c>
      <c r="K92" s="23">
        <f t="shared" si="2"/>
        <v>985000</v>
      </c>
      <c r="L92" s="19">
        <f t="shared" si="3"/>
        <v>4925000</v>
      </c>
      <c r="M92" s="28" t="s">
        <v>301</v>
      </c>
      <c r="N92" s="25" t="s">
        <v>23</v>
      </c>
    </row>
    <row r="93" spans="1:14" s="53" customFormat="1" ht="17.25" customHeight="1" x14ac:dyDescent="0.3">
      <c r="A93" s="15" t="s">
        <v>302</v>
      </c>
      <c r="B93" s="16" t="s">
        <v>303</v>
      </c>
      <c r="C93" s="17">
        <v>36517</v>
      </c>
      <c r="D93" s="16" t="s">
        <v>304</v>
      </c>
      <c r="E93" s="15" t="s">
        <v>20</v>
      </c>
      <c r="F93" s="18">
        <v>8.15</v>
      </c>
      <c r="G93" s="19">
        <v>94</v>
      </c>
      <c r="H93" s="15" t="s">
        <v>30</v>
      </c>
      <c r="I93" s="21">
        <v>17</v>
      </c>
      <c r="J93" s="22">
        <v>935000</v>
      </c>
      <c r="K93" s="23">
        <f t="shared" si="2"/>
        <v>985000</v>
      </c>
      <c r="L93" s="19">
        <f t="shared" si="3"/>
        <v>4925000</v>
      </c>
      <c r="M93" s="24" t="s">
        <v>305</v>
      </c>
      <c r="N93" s="25" t="s">
        <v>23</v>
      </c>
    </row>
    <row r="94" spans="1:14" s="53" customFormat="1" ht="17.25" customHeight="1" x14ac:dyDescent="0.3">
      <c r="A94" s="15" t="s">
        <v>306</v>
      </c>
      <c r="B94" s="16" t="s">
        <v>307</v>
      </c>
      <c r="C94" s="17">
        <v>37436</v>
      </c>
      <c r="D94" s="16" t="s">
        <v>304</v>
      </c>
      <c r="E94" s="15" t="s">
        <v>20</v>
      </c>
      <c r="F94" s="18">
        <v>8.07</v>
      </c>
      <c r="G94" s="19">
        <v>89</v>
      </c>
      <c r="H94" s="15" t="s">
        <v>30</v>
      </c>
      <c r="I94" s="21">
        <v>15</v>
      </c>
      <c r="J94" s="22">
        <v>935000</v>
      </c>
      <c r="K94" s="23">
        <f t="shared" si="2"/>
        <v>985000</v>
      </c>
      <c r="L94" s="19">
        <f t="shared" si="3"/>
        <v>4925000</v>
      </c>
      <c r="M94" s="35">
        <v>10782210860</v>
      </c>
      <c r="N94" s="27" t="s">
        <v>27</v>
      </c>
    </row>
    <row r="95" spans="1:14" s="53" customFormat="1" ht="17.25" customHeight="1" x14ac:dyDescent="0.3">
      <c r="A95" s="15" t="s">
        <v>308</v>
      </c>
      <c r="B95" s="16" t="s">
        <v>309</v>
      </c>
      <c r="C95" s="17">
        <v>37555</v>
      </c>
      <c r="D95" s="16" t="s">
        <v>310</v>
      </c>
      <c r="E95" s="15" t="s">
        <v>20</v>
      </c>
      <c r="F95" s="18">
        <v>7.78</v>
      </c>
      <c r="G95" s="19">
        <v>86</v>
      </c>
      <c r="H95" s="19" t="s">
        <v>124</v>
      </c>
      <c r="I95" s="21">
        <v>17</v>
      </c>
      <c r="J95" s="22">
        <v>935000</v>
      </c>
      <c r="K95" s="23">
        <f t="shared" si="2"/>
        <v>935000</v>
      </c>
      <c r="L95" s="19">
        <f t="shared" si="3"/>
        <v>4675000</v>
      </c>
      <c r="M95" s="24" t="s">
        <v>311</v>
      </c>
      <c r="N95" s="25" t="s">
        <v>23</v>
      </c>
    </row>
    <row r="96" spans="1:14" s="53" customFormat="1" ht="17.25" customHeight="1" x14ac:dyDescent="0.3">
      <c r="A96" s="15" t="s">
        <v>312</v>
      </c>
      <c r="B96" s="16" t="s">
        <v>313</v>
      </c>
      <c r="C96" s="17">
        <v>37551</v>
      </c>
      <c r="D96" s="16" t="s">
        <v>310</v>
      </c>
      <c r="E96" s="15" t="s">
        <v>20</v>
      </c>
      <c r="F96" s="18">
        <v>7.68</v>
      </c>
      <c r="G96" s="19">
        <v>86</v>
      </c>
      <c r="H96" s="19" t="s">
        <v>124</v>
      </c>
      <c r="I96" s="21">
        <v>17</v>
      </c>
      <c r="J96" s="22">
        <v>935000</v>
      </c>
      <c r="K96" s="23">
        <f t="shared" si="2"/>
        <v>935000</v>
      </c>
      <c r="L96" s="19">
        <f t="shared" si="3"/>
        <v>4675000</v>
      </c>
      <c r="M96" s="36" t="s">
        <v>314</v>
      </c>
      <c r="N96" s="25" t="s">
        <v>23</v>
      </c>
    </row>
    <row r="97" spans="1:14" s="53" customFormat="1" ht="17.25" customHeight="1" x14ac:dyDescent="0.3">
      <c r="A97" s="15" t="s">
        <v>315</v>
      </c>
      <c r="B97" s="16" t="s">
        <v>316</v>
      </c>
      <c r="C97" s="17">
        <v>37491</v>
      </c>
      <c r="D97" s="16" t="s">
        <v>310</v>
      </c>
      <c r="E97" s="15" t="s">
        <v>20</v>
      </c>
      <c r="F97" s="18">
        <v>7.58</v>
      </c>
      <c r="G97" s="19">
        <v>84</v>
      </c>
      <c r="H97" s="19" t="s">
        <v>124</v>
      </c>
      <c r="I97" s="21">
        <v>17</v>
      </c>
      <c r="J97" s="22">
        <v>935000</v>
      </c>
      <c r="K97" s="23">
        <f t="shared" si="2"/>
        <v>935000</v>
      </c>
      <c r="L97" s="19">
        <f t="shared" si="3"/>
        <v>4675000</v>
      </c>
      <c r="M97" s="24" t="s">
        <v>317</v>
      </c>
      <c r="N97" s="25" t="s">
        <v>23</v>
      </c>
    </row>
    <row r="98" spans="1:14" s="53" customFormat="1" ht="17.25" customHeight="1" x14ac:dyDescent="0.3">
      <c r="A98" s="15" t="s">
        <v>318</v>
      </c>
      <c r="B98" s="16" t="s">
        <v>319</v>
      </c>
      <c r="C98" s="17">
        <v>37787</v>
      </c>
      <c r="D98" s="16" t="s">
        <v>320</v>
      </c>
      <c r="E98" s="15" t="s">
        <v>20</v>
      </c>
      <c r="F98" s="18">
        <v>8.14</v>
      </c>
      <c r="G98" s="19">
        <v>88</v>
      </c>
      <c r="H98" s="15" t="s">
        <v>30</v>
      </c>
      <c r="I98" s="21">
        <v>18</v>
      </c>
      <c r="J98" s="22">
        <v>935000</v>
      </c>
      <c r="K98" s="23">
        <f t="shared" si="2"/>
        <v>985000</v>
      </c>
      <c r="L98" s="19">
        <f t="shared" si="3"/>
        <v>4925000</v>
      </c>
      <c r="M98" s="28" t="s">
        <v>321</v>
      </c>
      <c r="N98" s="27" t="s">
        <v>128</v>
      </c>
    </row>
    <row r="99" spans="1:14" s="53" customFormat="1" ht="17.25" customHeight="1" x14ac:dyDescent="0.3">
      <c r="A99" s="15" t="s">
        <v>322</v>
      </c>
      <c r="B99" s="16" t="s">
        <v>323</v>
      </c>
      <c r="C99" s="17">
        <v>37767</v>
      </c>
      <c r="D99" s="16" t="s">
        <v>320</v>
      </c>
      <c r="E99" s="15" t="s">
        <v>20</v>
      </c>
      <c r="F99" s="18">
        <v>7.69</v>
      </c>
      <c r="G99" s="19">
        <v>89</v>
      </c>
      <c r="H99" s="19" t="s">
        <v>124</v>
      </c>
      <c r="I99" s="21">
        <v>18</v>
      </c>
      <c r="J99" s="22">
        <v>935000</v>
      </c>
      <c r="K99" s="23">
        <f t="shared" si="2"/>
        <v>935000</v>
      </c>
      <c r="L99" s="19">
        <f t="shared" si="3"/>
        <v>4675000</v>
      </c>
      <c r="M99" s="28" t="s">
        <v>324</v>
      </c>
      <c r="N99" s="25" t="s">
        <v>91</v>
      </c>
    </row>
    <row r="100" spans="1:14" s="53" customFormat="1" ht="17.25" customHeight="1" x14ac:dyDescent="0.3">
      <c r="A100" s="15" t="s">
        <v>325</v>
      </c>
      <c r="B100" s="16" t="s">
        <v>326</v>
      </c>
      <c r="C100" s="17">
        <v>37958</v>
      </c>
      <c r="D100" s="16" t="s">
        <v>320</v>
      </c>
      <c r="E100" s="15" t="s">
        <v>20</v>
      </c>
      <c r="F100" s="18">
        <v>7.66</v>
      </c>
      <c r="G100" s="19">
        <v>87</v>
      </c>
      <c r="H100" s="19" t="s">
        <v>124</v>
      </c>
      <c r="I100" s="21">
        <v>18</v>
      </c>
      <c r="J100" s="22">
        <v>935000</v>
      </c>
      <c r="K100" s="23">
        <f t="shared" si="2"/>
        <v>935000</v>
      </c>
      <c r="L100" s="19">
        <f t="shared" si="3"/>
        <v>4675000</v>
      </c>
      <c r="M100" s="24" t="s">
        <v>327</v>
      </c>
      <c r="N100" s="27" t="s">
        <v>128</v>
      </c>
    </row>
    <row r="101" spans="1:14" s="53" customFormat="1" ht="17.25" customHeight="1" x14ac:dyDescent="0.3">
      <c r="A101" s="15" t="s">
        <v>328</v>
      </c>
      <c r="B101" s="16" t="s">
        <v>329</v>
      </c>
      <c r="C101" s="17">
        <v>37669</v>
      </c>
      <c r="D101" s="16" t="s">
        <v>320</v>
      </c>
      <c r="E101" s="15" t="s">
        <v>20</v>
      </c>
      <c r="F101" s="18">
        <v>7.65</v>
      </c>
      <c r="G101" s="19">
        <v>82</v>
      </c>
      <c r="H101" s="19" t="s">
        <v>124</v>
      </c>
      <c r="I101" s="21">
        <v>18</v>
      </c>
      <c r="J101" s="22">
        <v>935000</v>
      </c>
      <c r="K101" s="23">
        <f t="shared" si="2"/>
        <v>935000</v>
      </c>
      <c r="L101" s="19">
        <f t="shared" si="3"/>
        <v>4675000</v>
      </c>
      <c r="M101" s="24" t="s">
        <v>330</v>
      </c>
      <c r="N101" s="25" t="s">
        <v>91</v>
      </c>
    </row>
    <row r="102" spans="1:14" s="53" customFormat="1" ht="17.25" customHeight="1" x14ac:dyDescent="0.3">
      <c r="A102" s="15" t="s">
        <v>331</v>
      </c>
      <c r="B102" s="16" t="s">
        <v>332</v>
      </c>
      <c r="C102" s="17">
        <v>37685</v>
      </c>
      <c r="D102" s="16" t="s">
        <v>320</v>
      </c>
      <c r="E102" s="15" t="s">
        <v>20</v>
      </c>
      <c r="F102" s="18">
        <v>7.57</v>
      </c>
      <c r="G102" s="19">
        <v>81</v>
      </c>
      <c r="H102" s="19" t="s">
        <v>124</v>
      </c>
      <c r="I102" s="21">
        <v>18</v>
      </c>
      <c r="J102" s="22">
        <v>935000</v>
      </c>
      <c r="K102" s="23">
        <f t="shared" si="2"/>
        <v>935000</v>
      </c>
      <c r="L102" s="19">
        <f t="shared" si="3"/>
        <v>4675000</v>
      </c>
      <c r="M102" s="50">
        <v>9905032003</v>
      </c>
      <c r="N102" s="27" t="s">
        <v>27</v>
      </c>
    </row>
    <row r="103" spans="1:14" s="53" customFormat="1" ht="17.25" customHeight="1" x14ac:dyDescent="0.3">
      <c r="A103" s="15" t="s">
        <v>333</v>
      </c>
      <c r="B103" s="16" t="s">
        <v>334</v>
      </c>
      <c r="C103" s="17">
        <v>37858</v>
      </c>
      <c r="D103" s="16" t="s">
        <v>320</v>
      </c>
      <c r="E103" s="15" t="s">
        <v>20</v>
      </c>
      <c r="F103" s="18">
        <v>7.54</v>
      </c>
      <c r="G103" s="19">
        <v>88</v>
      </c>
      <c r="H103" s="19" t="s">
        <v>124</v>
      </c>
      <c r="I103" s="21">
        <v>18</v>
      </c>
      <c r="J103" s="22">
        <v>935000</v>
      </c>
      <c r="K103" s="23">
        <f t="shared" si="2"/>
        <v>935000</v>
      </c>
      <c r="L103" s="19">
        <f t="shared" si="3"/>
        <v>4675000</v>
      </c>
      <c r="M103" s="24" t="s">
        <v>335</v>
      </c>
      <c r="N103" s="25" t="s">
        <v>38</v>
      </c>
    </row>
    <row r="104" spans="1:14" s="53" customFormat="1" ht="17.25" customHeight="1" x14ac:dyDescent="0.3">
      <c r="A104" s="15" t="s">
        <v>336</v>
      </c>
      <c r="B104" s="16" t="s">
        <v>337</v>
      </c>
      <c r="C104" s="17">
        <v>37874</v>
      </c>
      <c r="D104" s="16" t="s">
        <v>320</v>
      </c>
      <c r="E104" s="15" t="s">
        <v>20</v>
      </c>
      <c r="F104" s="18">
        <v>7.46</v>
      </c>
      <c r="G104" s="19">
        <v>89</v>
      </c>
      <c r="H104" s="19" t="s">
        <v>124</v>
      </c>
      <c r="I104" s="21">
        <v>18</v>
      </c>
      <c r="J104" s="22">
        <v>935000</v>
      </c>
      <c r="K104" s="23">
        <f t="shared" si="2"/>
        <v>935000</v>
      </c>
      <c r="L104" s="19">
        <f t="shared" si="3"/>
        <v>4675000</v>
      </c>
      <c r="M104" s="24" t="s">
        <v>338</v>
      </c>
      <c r="N104" s="25" t="s">
        <v>91</v>
      </c>
    </row>
    <row r="105" spans="1:14" s="53" customFormat="1" ht="17.25" customHeight="1" x14ac:dyDescent="0.3">
      <c r="A105" s="15" t="s">
        <v>339</v>
      </c>
      <c r="B105" s="29" t="s">
        <v>340</v>
      </c>
      <c r="C105" s="30">
        <v>37233</v>
      </c>
      <c r="D105" s="29" t="s">
        <v>341</v>
      </c>
      <c r="E105" s="15" t="s">
        <v>20</v>
      </c>
      <c r="F105" s="31">
        <v>7.74</v>
      </c>
      <c r="G105" s="32">
        <v>85</v>
      </c>
      <c r="H105" s="19" t="s">
        <v>124</v>
      </c>
      <c r="I105" s="19">
        <v>10</v>
      </c>
      <c r="J105" s="32">
        <v>750000</v>
      </c>
      <c r="K105" s="23">
        <f t="shared" si="2"/>
        <v>750000</v>
      </c>
      <c r="L105" s="19">
        <f t="shared" si="3"/>
        <v>3750000</v>
      </c>
      <c r="M105" s="51">
        <v>106871650626</v>
      </c>
      <c r="N105" s="54" t="s">
        <v>342</v>
      </c>
    </row>
    <row r="106" spans="1:14" s="53" customFormat="1" ht="17.25" customHeight="1" x14ac:dyDescent="0.3">
      <c r="A106" s="15" t="s">
        <v>343</v>
      </c>
      <c r="B106" s="29" t="s">
        <v>344</v>
      </c>
      <c r="C106" s="30">
        <v>36603</v>
      </c>
      <c r="D106" s="29" t="s">
        <v>341</v>
      </c>
      <c r="E106" s="15" t="s">
        <v>20</v>
      </c>
      <c r="F106" s="31">
        <v>7.46</v>
      </c>
      <c r="G106" s="32">
        <v>92</v>
      </c>
      <c r="H106" s="19" t="s">
        <v>124</v>
      </c>
      <c r="I106" s="19">
        <v>10</v>
      </c>
      <c r="J106" s="32">
        <v>750000</v>
      </c>
      <c r="K106" s="23">
        <f t="shared" si="2"/>
        <v>750000</v>
      </c>
      <c r="L106" s="19">
        <f t="shared" si="3"/>
        <v>3750000</v>
      </c>
      <c r="M106" s="52" t="s">
        <v>345</v>
      </c>
      <c r="N106" s="54" t="s">
        <v>346</v>
      </c>
    </row>
    <row r="107" spans="1:14" s="53" customFormat="1" ht="17.25" customHeight="1" x14ac:dyDescent="0.3">
      <c r="A107" s="15" t="s">
        <v>347</v>
      </c>
      <c r="B107" s="16" t="s">
        <v>348</v>
      </c>
      <c r="C107" s="17">
        <v>37705</v>
      </c>
      <c r="D107" s="16" t="s">
        <v>349</v>
      </c>
      <c r="E107" s="15" t="s">
        <v>20</v>
      </c>
      <c r="F107" s="18">
        <v>7.71</v>
      </c>
      <c r="G107" s="19">
        <v>83</v>
      </c>
      <c r="H107" s="19" t="s">
        <v>124</v>
      </c>
      <c r="I107" s="21">
        <v>14</v>
      </c>
      <c r="J107" s="32">
        <v>750000</v>
      </c>
      <c r="K107" s="23">
        <f t="shared" si="2"/>
        <v>750000</v>
      </c>
      <c r="L107" s="19">
        <f t="shared" si="3"/>
        <v>3750000</v>
      </c>
      <c r="M107" s="51">
        <v>4630188689999</v>
      </c>
      <c r="N107" s="25" t="s">
        <v>91</v>
      </c>
    </row>
    <row r="108" spans="1:14" s="53" customFormat="1" ht="17.25" customHeight="1" x14ac:dyDescent="0.3">
      <c r="A108" s="15" t="s">
        <v>350</v>
      </c>
      <c r="B108" s="16" t="s">
        <v>351</v>
      </c>
      <c r="C108" s="17">
        <v>37964</v>
      </c>
      <c r="D108" s="16" t="s">
        <v>349</v>
      </c>
      <c r="E108" s="15" t="s">
        <v>20</v>
      </c>
      <c r="F108" s="18">
        <v>7.62</v>
      </c>
      <c r="G108" s="19">
        <v>85</v>
      </c>
      <c r="H108" s="19" t="s">
        <v>124</v>
      </c>
      <c r="I108" s="21">
        <v>14</v>
      </c>
      <c r="J108" s="32">
        <v>750000</v>
      </c>
      <c r="K108" s="23">
        <f t="shared" si="2"/>
        <v>750000</v>
      </c>
      <c r="L108" s="19">
        <f t="shared" si="3"/>
        <v>3750000</v>
      </c>
      <c r="M108" s="52" t="s">
        <v>352</v>
      </c>
      <c r="N108" s="54" t="s">
        <v>353</v>
      </c>
    </row>
    <row r="109" spans="1:14" s="53" customFormat="1" ht="17.25" customHeight="1" x14ac:dyDescent="0.3">
      <c r="A109" s="15" t="s">
        <v>354</v>
      </c>
      <c r="B109" s="16" t="s">
        <v>355</v>
      </c>
      <c r="C109" s="17">
        <v>37490</v>
      </c>
      <c r="D109" s="16" t="s">
        <v>356</v>
      </c>
      <c r="E109" s="15" t="s">
        <v>20</v>
      </c>
      <c r="F109" s="18">
        <v>7.53</v>
      </c>
      <c r="G109" s="19">
        <v>92</v>
      </c>
      <c r="H109" s="19" t="s">
        <v>124</v>
      </c>
      <c r="I109" s="21">
        <v>20</v>
      </c>
      <c r="J109" s="32">
        <v>620000</v>
      </c>
      <c r="K109" s="23">
        <f t="shared" si="2"/>
        <v>620000</v>
      </c>
      <c r="L109" s="19">
        <f t="shared" si="3"/>
        <v>3100000</v>
      </c>
      <c r="M109" s="26" t="s">
        <v>357</v>
      </c>
      <c r="N109" s="25" t="s">
        <v>358</v>
      </c>
    </row>
    <row r="110" spans="1:14" s="53" customFormat="1" ht="17.25" customHeight="1" x14ac:dyDescent="0.3">
      <c r="A110" s="15" t="s">
        <v>359</v>
      </c>
      <c r="B110" s="16" t="s">
        <v>360</v>
      </c>
      <c r="C110" s="17">
        <v>36580</v>
      </c>
      <c r="D110" s="16" t="s">
        <v>361</v>
      </c>
      <c r="E110" s="15" t="s">
        <v>20</v>
      </c>
      <c r="F110" s="18">
        <v>7.98</v>
      </c>
      <c r="G110" s="19">
        <v>91</v>
      </c>
      <c r="H110" s="19" t="s">
        <v>124</v>
      </c>
      <c r="I110" s="21">
        <v>12</v>
      </c>
      <c r="J110" s="32">
        <v>750000</v>
      </c>
      <c r="K110" s="23">
        <f t="shared" si="2"/>
        <v>750000</v>
      </c>
      <c r="L110" s="19">
        <f t="shared" si="3"/>
        <v>3750000</v>
      </c>
      <c r="M110" s="51"/>
      <c r="N110" s="54"/>
    </row>
    <row r="111" spans="1:14" s="53" customFormat="1" ht="17.25" customHeight="1" x14ac:dyDescent="0.3">
      <c r="A111" s="15" t="s">
        <v>362</v>
      </c>
      <c r="B111" s="29" t="s">
        <v>363</v>
      </c>
      <c r="C111" s="30">
        <v>36915</v>
      </c>
      <c r="D111" s="29" t="s">
        <v>364</v>
      </c>
      <c r="E111" s="37" t="s">
        <v>365</v>
      </c>
      <c r="F111" s="38">
        <v>8.9</v>
      </c>
      <c r="G111" s="32">
        <v>83</v>
      </c>
      <c r="H111" s="15" t="s">
        <v>30</v>
      </c>
      <c r="I111" s="19">
        <v>17</v>
      </c>
      <c r="J111" s="19">
        <v>780000</v>
      </c>
      <c r="K111" s="23">
        <f t="shared" si="2"/>
        <v>830000</v>
      </c>
      <c r="L111" s="19">
        <f t="shared" ref="L111:L124" si="4">(J111*5)+250000</f>
        <v>4150000</v>
      </c>
      <c r="M111" s="26" t="s">
        <v>366</v>
      </c>
      <c r="N111" s="25" t="s">
        <v>23</v>
      </c>
    </row>
    <row r="112" spans="1:14" s="53" customFormat="1" ht="17.25" customHeight="1" x14ac:dyDescent="0.3">
      <c r="A112" s="15" t="s">
        <v>367</v>
      </c>
      <c r="B112" s="29" t="s">
        <v>368</v>
      </c>
      <c r="C112" s="30">
        <v>36797</v>
      </c>
      <c r="D112" s="29" t="s">
        <v>364</v>
      </c>
      <c r="E112" s="37" t="s">
        <v>365</v>
      </c>
      <c r="F112" s="38">
        <v>8.83</v>
      </c>
      <c r="G112" s="32">
        <v>82</v>
      </c>
      <c r="H112" s="15" t="s">
        <v>30</v>
      </c>
      <c r="I112" s="19">
        <v>17</v>
      </c>
      <c r="J112" s="19">
        <v>780000</v>
      </c>
      <c r="K112" s="23">
        <f t="shared" si="2"/>
        <v>830000</v>
      </c>
      <c r="L112" s="19">
        <f t="shared" si="4"/>
        <v>4150000</v>
      </c>
      <c r="M112" s="26" t="s">
        <v>369</v>
      </c>
      <c r="N112" s="25" t="s">
        <v>91</v>
      </c>
    </row>
    <row r="113" spans="1:14" s="53" customFormat="1" ht="17.25" customHeight="1" x14ac:dyDescent="0.3">
      <c r="A113" s="15" t="s">
        <v>370</v>
      </c>
      <c r="B113" s="29" t="s">
        <v>371</v>
      </c>
      <c r="C113" s="30">
        <v>37204</v>
      </c>
      <c r="D113" s="29" t="s">
        <v>364</v>
      </c>
      <c r="E113" s="37" t="s">
        <v>365</v>
      </c>
      <c r="F113" s="38">
        <v>8.69</v>
      </c>
      <c r="G113" s="32">
        <v>90</v>
      </c>
      <c r="H113" s="15" t="s">
        <v>30</v>
      </c>
      <c r="I113" s="19">
        <v>17</v>
      </c>
      <c r="J113" s="19">
        <v>780000</v>
      </c>
      <c r="K113" s="23">
        <f t="shared" si="2"/>
        <v>830000</v>
      </c>
      <c r="L113" s="19">
        <f t="shared" si="4"/>
        <v>4150000</v>
      </c>
      <c r="M113" s="26" t="s">
        <v>372</v>
      </c>
      <c r="N113" s="25" t="s">
        <v>38</v>
      </c>
    </row>
    <row r="114" spans="1:14" s="53" customFormat="1" ht="17.25" customHeight="1" x14ac:dyDescent="0.3">
      <c r="A114" s="15" t="s">
        <v>373</v>
      </c>
      <c r="B114" s="29" t="s">
        <v>374</v>
      </c>
      <c r="C114" s="30">
        <v>36906</v>
      </c>
      <c r="D114" s="29" t="s">
        <v>375</v>
      </c>
      <c r="E114" s="37" t="s">
        <v>365</v>
      </c>
      <c r="F114" s="38">
        <v>8.68</v>
      </c>
      <c r="G114" s="32">
        <v>90</v>
      </c>
      <c r="H114" s="15" t="s">
        <v>30</v>
      </c>
      <c r="I114" s="19">
        <v>17</v>
      </c>
      <c r="J114" s="19">
        <v>780000</v>
      </c>
      <c r="K114" s="23">
        <f t="shared" si="2"/>
        <v>830000</v>
      </c>
      <c r="L114" s="19">
        <f t="shared" si="4"/>
        <v>4150000</v>
      </c>
      <c r="M114" s="26" t="s">
        <v>376</v>
      </c>
      <c r="N114" s="25" t="s">
        <v>23</v>
      </c>
    </row>
    <row r="115" spans="1:14" s="53" customFormat="1" ht="17.25" customHeight="1" x14ac:dyDescent="0.3">
      <c r="A115" s="15" t="s">
        <v>377</v>
      </c>
      <c r="B115" s="29" t="s">
        <v>378</v>
      </c>
      <c r="C115" s="30">
        <v>37019.486388888901</v>
      </c>
      <c r="D115" s="29" t="s">
        <v>375</v>
      </c>
      <c r="E115" s="37" t="s">
        <v>365</v>
      </c>
      <c r="F115" s="38">
        <v>8.56</v>
      </c>
      <c r="G115" s="32">
        <v>86</v>
      </c>
      <c r="H115" s="15" t="s">
        <v>30</v>
      </c>
      <c r="I115" s="19">
        <v>17</v>
      </c>
      <c r="J115" s="19">
        <v>780000</v>
      </c>
      <c r="K115" s="23">
        <f t="shared" si="2"/>
        <v>830000</v>
      </c>
      <c r="L115" s="19">
        <f t="shared" si="4"/>
        <v>4150000</v>
      </c>
      <c r="M115" s="26" t="s">
        <v>379</v>
      </c>
      <c r="N115" s="25" t="s">
        <v>38</v>
      </c>
    </row>
    <row r="116" spans="1:14" s="53" customFormat="1" ht="17.25" customHeight="1" x14ac:dyDescent="0.3">
      <c r="A116" s="15" t="s">
        <v>380</v>
      </c>
      <c r="B116" s="29" t="s">
        <v>381</v>
      </c>
      <c r="C116" s="30">
        <v>37238</v>
      </c>
      <c r="D116" s="29" t="s">
        <v>375</v>
      </c>
      <c r="E116" s="37" t="s">
        <v>365</v>
      </c>
      <c r="F116" s="38">
        <v>8.4700000000000006</v>
      </c>
      <c r="G116" s="32">
        <v>86</v>
      </c>
      <c r="H116" s="15" t="s">
        <v>30</v>
      </c>
      <c r="I116" s="19">
        <v>17</v>
      </c>
      <c r="J116" s="19">
        <v>780000</v>
      </c>
      <c r="K116" s="23">
        <f t="shared" si="2"/>
        <v>830000</v>
      </c>
      <c r="L116" s="19">
        <f t="shared" si="4"/>
        <v>4150000</v>
      </c>
      <c r="M116" s="26" t="s">
        <v>382</v>
      </c>
      <c r="N116" s="25" t="s">
        <v>23</v>
      </c>
    </row>
    <row r="117" spans="1:14" s="53" customFormat="1" ht="17.25" customHeight="1" x14ac:dyDescent="0.3">
      <c r="A117" s="15" t="s">
        <v>383</v>
      </c>
      <c r="B117" s="16" t="s">
        <v>384</v>
      </c>
      <c r="C117" s="17">
        <v>37084</v>
      </c>
      <c r="D117" s="16" t="s">
        <v>385</v>
      </c>
      <c r="E117" s="37" t="s">
        <v>365</v>
      </c>
      <c r="F117" s="39">
        <v>8.41</v>
      </c>
      <c r="G117" s="19">
        <v>95</v>
      </c>
      <c r="H117" s="15" t="s">
        <v>30</v>
      </c>
      <c r="I117" s="19">
        <v>17</v>
      </c>
      <c r="J117" s="19">
        <v>780000</v>
      </c>
      <c r="K117" s="23">
        <f t="shared" si="2"/>
        <v>830000</v>
      </c>
      <c r="L117" s="19">
        <f t="shared" si="4"/>
        <v>4150000</v>
      </c>
      <c r="M117" s="26" t="s">
        <v>386</v>
      </c>
      <c r="N117" s="25" t="s">
        <v>23</v>
      </c>
    </row>
    <row r="118" spans="1:14" s="53" customFormat="1" ht="17.25" customHeight="1" x14ac:dyDescent="0.3">
      <c r="A118" s="15" t="s">
        <v>387</v>
      </c>
      <c r="B118" s="16" t="s">
        <v>388</v>
      </c>
      <c r="C118" s="17">
        <v>37359</v>
      </c>
      <c r="D118" s="16" t="s">
        <v>385</v>
      </c>
      <c r="E118" s="37" t="s">
        <v>365</v>
      </c>
      <c r="F118" s="39">
        <v>8.31</v>
      </c>
      <c r="G118" s="19">
        <v>82</v>
      </c>
      <c r="H118" s="15" t="s">
        <v>30</v>
      </c>
      <c r="I118" s="19">
        <v>17</v>
      </c>
      <c r="J118" s="19">
        <v>780000</v>
      </c>
      <c r="K118" s="23">
        <f t="shared" si="2"/>
        <v>830000</v>
      </c>
      <c r="L118" s="19">
        <f t="shared" si="4"/>
        <v>4150000</v>
      </c>
      <c r="M118" s="26" t="s">
        <v>389</v>
      </c>
      <c r="N118" s="25" t="s">
        <v>23</v>
      </c>
    </row>
    <row r="119" spans="1:14" s="53" customFormat="1" ht="17.25" customHeight="1" x14ac:dyDescent="0.3">
      <c r="A119" s="15" t="s">
        <v>390</v>
      </c>
      <c r="B119" s="16" t="s">
        <v>391</v>
      </c>
      <c r="C119" s="17">
        <v>37279</v>
      </c>
      <c r="D119" s="16" t="s">
        <v>385</v>
      </c>
      <c r="E119" s="37" t="s">
        <v>365</v>
      </c>
      <c r="F119" s="39">
        <v>8.3000000000000007</v>
      </c>
      <c r="G119" s="19">
        <v>80</v>
      </c>
      <c r="H119" s="15" t="s">
        <v>30</v>
      </c>
      <c r="I119" s="19">
        <v>15</v>
      </c>
      <c r="J119" s="19">
        <v>780000</v>
      </c>
      <c r="K119" s="23">
        <f t="shared" si="2"/>
        <v>830000</v>
      </c>
      <c r="L119" s="19">
        <f t="shared" si="4"/>
        <v>4150000</v>
      </c>
      <c r="M119" s="26" t="s">
        <v>392</v>
      </c>
      <c r="N119" s="25" t="s">
        <v>91</v>
      </c>
    </row>
    <row r="120" spans="1:14" s="53" customFormat="1" ht="17.25" customHeight="1" x14ac:dyDescent="0.3">
      <c r="A120" s="15" t="s">
        <v>393</v>
      </c>
      <c r="B120" s="16" t="s">
        <v>394</v>
      </c>
      <c r="C120" s="17">
        <v>37406</v>
      </c>
      <c r="D120" s="16" t="s">
        <v>385</v>
      </c>
      <c r="E120" s="37" t="s">
        <v>365</v>
      </c>
      <c r="F120" s="39">
        <v>8.2799999999999994</v>
      </c>
      <c r="G120" s="19">
        <v>90</v>
      </c>
      <c r="H120" s="15" t="s">
        <v>30</v>
      </c>
      <c r="I120" s="19">
        <v>15</v>
      </c>
      <c r="J120" s="19">
        <v>780000</v>
      </c>
      <c r="K120" s="23">
        <f t="shared" si="2"/>
        <v>830000</v>
      </c>
      <c r="L120" s="19">
        <f t="shared" si="4"/>
        <v>4150000</v>
      </c>
      <c r="M120" s="26" t="s">
        <v>395</v>
      </c>
      <c r="N120" s="25" t="s">
        <v>23</v>
      </c>
    </row>
    <row r="121" spans="1:14" s="53" customFormat="1" ht="17.25" customHeight="1" x14ac:dyDescent="0.3">
      <c r="A121" s="15" t="s">
        <v>396</v>
      </c>
      <c r="B121" s="16" t="s">
        <v>397</v>
      </c>
      <c r="C121" s="17">
        <v>37512</v>
      </c>
      <c r="D121" s="16" t="s">
        <v>385</v>
      </c>
      <c r="E121" s="37" t="s">
        <v>365</v>
      </c>
      <c r="F121" s="39">
        <v>8.2100000000000009</v>
      </c>
      <c r="G121" s="19">
        <v>83</v>
      </c>
      <c r="H121" s="15" t="s">
        <v>30</v>
      </c>
      <c r="I121" s="19">
        <v>17</v>
      </c>
      <c r="J121" s="19">
        <v>780000</v>
      </c>
      <c r="K121" s="23">
        <f t="shared" si="2"/>
        <v>830000</v>
      </c>
      <c r="L121" s="19">
        <f t="shared" si="4"/>
        <v>4150000</v>
      </c>
      <c r="M121" s="26" t="s">
        <v>398</v>
      </c>
      <c r="N121" s="25" t="s">
        <v>399</v>
      </c>
    </row>
    <row r="122" spans="1:14" s="53" customFormat="1" ht="17.25" customHeight="1" x14ac:dyDescent="0.3">
      <c r="A122" s="15" t="s">
        <v>400</v>
      </c>
      <c r="B122" s="16" t="s">
        <v>401</v>
      </c>
      <c r="C122" s="17">
        <v>37543</v>
      </c>
      <c r="D122" s="16" t="s">
        <v>385</v>
      </c>
      <c r="E122" s="37" t="s">
        <v>365</v>
      </c>
      <c r="F122" s="39">
        <v>8.19</v>
      </c>
      <c r="G122" s="19">
        <v>80</v>
      </c>
      <c r="H122" s="15" t="s">
        <v>30</v>
      </c>
      <c r="I122" s="19">
        <v>17</v>
      </c>
      <c r="J122" s="19">
        <v>780000</v>
      </c>
      <c r="K122" s="23">
        <f t="shared" si="2"/>
        <v>830000</v>
      </c>
      <c r="L122" s="19">
        <f t="shared" si="4"/>
        <v>4150000</v>
      </c>
      <c r="M122" s="26" t="s">
        <v>402</v>
      </c>
      <c r="N122" s="25" t="s">
        <v>91</v>
      </c>
    </row>
    <row r="123" spans="1:14" s="53" customFormat="1" ht="17.25" customHeight="1" x14ac:dyDescent="0.3">
      <c r="A123" s="15" t="s">
        <v>403</v>
      </c>
      <c r="B123" s="16" t="s">
        <v>404</v>
      </c>
      <c r="C123" s="17">
        <v>37909</v>
      </c>
      <c r="D123" s="16" t="s">
        <v>405</v>
      </c>
      <c r="E123" s="37" t="s">
        <v>365</v>
      </c>
      <c r="F123" s="39">
        <v>8.5500000000000007</v>
      </c>
      <c r="G123" s="19">
        <v>90</v>
      </c>
      <c r="H123" s="15" t="s">
        <v>30</v>
      </c>
      <c r="I123" s="19">
        <v>16</v>
      </c>
      <c r="J123" s="19">
        <v>780000</v>
      </c>
      <c r="K123" s="23">
        <f t="shared" si="2"/>
        <v>830000</v>
      </c>
      <c r="L123" s="19">
        <f t="shared" si="4"/>
        <v>4150000</v>
      </c>
      <c r="M123" s="26" t="s">
        <v>406</v>
      </c>
      <c r="N123" s="25" t="s">
        <v>91</v>
      </c>
    </row>
    <row r="124" spans="1:14" s="53" customFormat="1" ht="17.25" customHeight="1" x14ac:dyDescent="0.3">
      <c r="A124" s="15" t="s">
        <v>407</v>
      </c>
      <c r="B124" s="16" t="s">
        <v>408</v>
      </c>
      <c r="C124" s="17">
        <v>37885</v>
      </c>
      <c r="D124" s="16" t="s">
        <v>409</v>
      </c>
      <c r="E124" s="37" t="s">
        <v>365</v>
      </c>
      <c r="F124" s="39">
        <v>8.1300000000000008</v>
      </c>
      <c r="G124" s="19">
        <v>91</v>
      </c>
      <c r="H124" s="15" t="s">
        <v>30</v>
      </c>
      <c r="I124" s="19">
        <v>16</v>
      </c>
      <c r="J124" s="19">
        <v>780000</v>
      </c>
      <c r="K124" s="23">
        <f t="shared" si="2"/>
        <v>830000</v>
      </c>
      <c r="L124" s="19">
        <f t="shared" si="4"/>
        <v>4150000</v>
      </c>
      <c r="M124" s="26" t="s">
        <v>410</v>
      </c>
      <c r="N124" s="25" t="s">
        <v>411</v>
      </c>
    </row>
    <row r="125" spans="1:14" s="53" customFormat="1" ht="17.25" customHeight="1" x14ac:dyDescent="0.3">
      <c r="A125" s="15" t="s">
        <v>412</v>
      </c>
      <c r="B125" s="16" t="s">
        <v>413</v>
      </c>
      <c r="C125" s="17">
        <v>37773</v>
      </c>
      <c r="D125" s="16" t="s">
        <v>414</v>
      </c>
      <c r="E125" s="37" t="s">
        <v>365</v>
      </c>
      <c r="F125" s="39">
        <v>7.96</v>
      </c>
      <c r="G125" s="19">
        <v>90</v>
      </c>
      <c r="H125" s="15" t="s">
        <v>124</v>
      </c>
      <c r="I125" s="19">
        <v>16</v>
      </c>
      <c r="J125" s="19">
        <v>780000</v>
      </c>
      <c r="K125" s="23">
        <f t="shared" si="2"/>
        <v>780000</v>
      </c>
      <c r="L125" s="19">
        <f t="shared" ref="L125:L132" si="5">J125*5</f>
        <v>3900000</v>
      </c>
      <c r="M125" s="26" t="s">
        <v>415</v>
      </c>
      <c r="N125" s="25" t="s">
        <v>411</v>
      </c>
    </row>
    <row r="126" spans="1:14" s="53" customFormat="1" ht="17.25" customHeight="1" x14ac:dyDescent="0.3">
      <c r="A126" s="15" t="s">
        <v>416</v>
      </c>
      <c r="B126" s="16" t="s">
        <v>417</v>
      </c>
      <c r="C126" s="17">
        <v>36846</v>
      </c>
      <c r="D126" s="16" t="s">
        <v>409</v>
      </c>
      <c r="E126" s="37" t="s">
        <v>365</v>
      </c>
      <c r="F126" s="39">
        <v>7.84</v>
      </c>
      <c r="G126" s="19">
        <v>91</v>
      </c>
      <c r="H126" s="15" t="s">
        <v>124</v>
      </c>
      <c r="I126" s="19">
        <v>16</v>
      </c>
      <c r="J126" s="19">
        <v>780000</v>
      </c>
      <c r="K126" s="23">
        <f t="shared" si="2"/>
        <v>780000</v>
      </c>
      <c r="L126" s="19">
        <f t="shared" si="5"/>
        <v>3900000</v>
      </c>
      <c r="M126" s="26" t="s">
        <v>418</v>
      </c>
      <c r="N126" s="25" t="s">
        <v>358</v>
      </c>
    </row>
    <row r="127" spans="1:14" s="53" customFormat="1" ht="17.25" customHeight="1" x14ac:dyDescent="0.3">
      <c r="A127" s="15" t="s">
        <v>419</v>
      </c>
      <c r="B127" s="16" t="s">
        <v>420</v>
      </c>
      <c r="C127" s="17">
        <v>37776</v>
      </c>
      <c r="D127" s="16" t="s">
        <v>414</v>
      </c>
      <c r="E127" s="37" t="s">
        <v>365</v>
      </c>
      <c r="F127" s="39">
        <v>7.82</v>
      </c>
      <c r="G127" s="19">
        <v>94</v>
      </c>
      <c r="H127" s="15" t="s">
        <v>124</v>
      </c>
      <c r="I127" s="19">
        <v>16</v>
      </c>
      <c r="J127" s="19">
        <v>780000</v>
      </c>
      <c r="K127" s="23">
        <f t="shared" si="2"/>
        <v>780000</v>
      </c>
      <c r="L127" s="19">
        <f t="shared" si="5"/>
        <v>3900000</v>
      </c>
      <c r="M127" s="26" t="s">
        <v>421</v>
      </c>
      <c r="N127" s="25" t="s">
        <v>358</v>
      </c>
    </row>
    <row r="128" spans="1:14" s="53" customFormat="1" ht="17.25" customHeight="1" x14ac:dyDescent="0.3">
      <c r="A128" s="15" t="s">
        <v>422</v>
      </c>
      <c r="B128" s="16" t="s">
        <v>423</v>
      </c>
      <c r="C128" s="17">
        <v>37736</v>
      </c>
      <c r="D128" s="16" t="s">
        <v>405</v>
      </c>
      <c r="E128" s="37" t="s">
        <v>365</v>
      </c>
      <c r="F128" s="39">
        <v>7.8</v>
      </c>
      <c r="G128" s="19">
        <v>85</v>
      </c>
      <c r="H128" s="15" t="s">
        <v>124</v>
      </c>
      <c r="I128" s="19">
        <v>16</v>
      </c>
      <c r="J128" s="19">
        <v>780000</v>
      </c>
      <c r="K128" s="23">
        <f t="shared" si="2"/>
        <v>780000</v>
      </c>
      <c r="L128" s="19">
        <f t="shared" si="5"/>
        <v>3900000</v>
      </c>
      <c r="M128" s="26" t="s">
        <v>424</v>
      </c>
      <c r="N128" s="25" t="s">
        <v>38</v>
      </c>
    </row>
    <row r="129" spans="1:14" s="53" customFormat="1" ht="17.25" customHeight="1" x14ac:dyDescent="0.3">
      <c r="A129" s="15" t="s">
        <v>425</v>
      </c>
      <c r="B129" s="16" t="s">
        <v>426</v>
      </c>
      <c r="C129" s="17">
        <v>37833</v>
      </c>
      <c r="D129" s="16" t="s">
        <v>427</v>
      </c>
      <c r="E129" s="37" t="s">
        <v>365</v>
      </c>
      <c r="F129" s="39">
        <v>7.76</v>
      </c>
      <c r="G129" s="19">
        <v>90</v>
      </c>
      <c r="H129" s="15" t="s">
        <v>124</v>
      </c>
      <c r="I129" s="19">
        <v>16</v>
      </c>
      <c r="J129" s="19">
        <v>780000</v>
      </c>
      <c r="K129" s="23">
        <f t="shared" si="2"/>
        <v>780000</v>
      </c>
      <c r="L129" s="19">
        <f t="shared" si="5"/>
        <v>3900000</v>
      </c>
      <c r="M129" s="26" t="s">
        <v>428</v>
      </c>
      <c r="N129" s="25" t="s">
        <v>91</v>
      </c>
    </row>
    <row r="130" spans="1:14" s="53" customFormat="1" ht="17.25" customHeight="1" x14ac:dyDescent="0.3">
      <c r="A130" s="15" t="s">
        <v>429</v>
      </c>
      <c r="B130" s="16" t="s">
        <v>430</v>
      </c>
      <c r="C130" s="17">
        <v>35899</v>
      </c>
      <c r="D130" s="16" t="s">
        <v>431</v>
      </c>
      <c r="E130" s="37" t="s">
        <v>365</v>
      </c>
      <c r="F130" s="39">
        <v>7.71</v>
      </c>
      <c r="G130" s="19">
        <v>81</v>
      </c>
      <c r="H130" s="15" t="s">
        <v>124</v>
      </c>
      <c r="I130" s="19">
        <v>17</v>
      </c>
      <c r="J130" s="19">
        <v>780000</v>
      </c>
      <c r="K130" s="23">
        <f t="shared" si="2"/>
        <v>780000</v>
      </c>
      <c r="L130" s="19">
        <f t="shared" si="5"/>
        <v>3900000</v>
      </c>
      <c r="M130" s="26" t="s">
        <v>432</v>
      </c>
      <c r="N130" s="27" t="s">
        <v>27</v>
      </c>
    </row>
    <row r="131" spans="1:14" s="53" customFormat="1" ht="17.25" customHeight="1" x14ac:dyDescent="0.3">
      <c r="A131" s="15" t="s">
        <v>433</v>
      </c>
      <c r="B131" s="16" t="s">
        <v>434</v>
      </c>
      <c r="C131" s="17">
        <v>37857</v>
      </c>
      <c r="D131" s="16" t="s">
        <v>427</v>
      </c>
      <c r="E131" s="37" t="s">
        <v>365</v>
      </c>
      <c r="F131" s="39">
        <v>7.61</v>
      </c>
      <c r="G131" s="19">
        <v>90</v>
      </c>
      <c r="H131" s="15" t="s">
        <v>124</v>
      </c>
      <c r="I131" s="19">
        <v>16</v>
      </c>
      <c r="J131" s="19">
        <v>780000</v>
      </c>
      <c r="K131" s="23">
        <f t="shared" si="2"/>
        <v>780000</v>
      </c>
      <c r="L131" s="19">
        <f t="shared" si="5"/>
        <v>3900000</v>
      </c>
      <c r="M131" s="26" t="s">
        <v>435</v>
      </c>
      <c r="N131" s="25" t="s">
        <v>436</v>
      </c>
    </row>
    <row r="132" spans="1:14" s="53" customFormat="1" ht="17.25" customHeight="1" x14ac:dyDescent="0.3">
      <c r="A132" s="15" t="s">
        <v>437</v>
      </c>
      <c r="B132" s="16" t="s">
        <v>438</v>
      </c>
      <c r="C132" s="17">
        <v>37289</v>
      </c>
      <c r="D132" s="16" t="s">
        <v>405</v>
      </c>
      <c r="E132" s="37" t="s">
        <v>365</v>
      </c>
      <c r="F132" s="39">
        <v>7.55</v>
      </c>
      <c r="G132" s="19">
        <v>89</v>
      </c>
      <c r="H132" s="15" t="s">
        <v>124</v>
      </c>
      <c r="I132" s="19">
        <v>16</v>
      </c>
      <c r="J132" s="19">
        <v>780000</v>
      </c>
      <c r="K132" s="23">
        <f t="shared" si="2"/>
        <v>780000</v>
      </c>
      <c r="L132" s="19">
        <f t="shared" si="5"/>
        <v>3900000</v>
      </c>
      <c r="M132" s="26" t="s">
        <v>439</v>
      </c>
      <c r="N132" s="25" t="s">
        <v>436</v>
      </c>
    </row>
    <row r="133" spans="1:14" s="53" customFormat="1" ht="17.25" customHeight="1" x14ac:dyDescent="0.3">
      <c r="A133" s="15" t="s">
        <v>440</v>
      </c>
      <c r="B133" s="16" t="s">
        <v>441</v>
      </c>
      <c r="C133" s="17">
        <v>36952</v>
      </c>
      <c r="D133" s="16" t="s">
        <v>442</v>
      </c>
      <c r="E133" s="37" t="s">
        <v>365</v>
      </c>
      <c r="F133" s="39">
        <v>9.32</v>
      </c>
      <c r="G133" s="19">
        <v>90</v>
      </c>
      <c r="H133" s="15" t="s">
        <v>21</v>
      </c>
      <c r="I133" s="19">
        <v>17</v>
      </c>
      <c r="J133" s="19">
        <v>780000</v>
      </c>
      <c r="K133" s="23">
        <f t="shared" si="2"/>
        <v>880000</v>
      </c>
      <c r="L133" s="19">
        <f>(J133*5)+500000</f>
        <v>4400000</v>
      </c>
      <c r="M133" s="33">
        <v>12001012928424</v>
      </c>
      <c r="N133" s="25" t="s">
        <v>23</v>
      </c>
    </row>
    <row r="134" spans="1:14" s="53" customFormat="1" ht="17.25" customHeight="1" x14ac:dyDescent="0.3">
      <c r="A134" s="15" t="s">
        <v>443</v>
      </c>
      <c r="B134" s="16" t="s">
        <v>444</v>
      </c>
      <c r="C134" s="17">
        <v>37202</v>
      </c>
      <c r="D134" s="16" t="s">
        <v>442</v>
      </c>
      <c r="E134" s="37" t="s">
        <v>365</v>
      </c>
      <c r="F134" s="39">
        <v>9.0500000000000007</v>
      </c>
      <c r="G134" s="19">
        <v>90</v>
      </c>
      <c r="H134" s="15" t="s">
        <v>21</v>
      </c>
      <c r="I134" s="19">
        <v>17</v>
      </c>
      <c r="J134" s="19">
        <v>780000</v>
      </c>
      <c r="K134" s="23">
        <f t="shared" ref="K134:K197" si="6">IF(H134="Xuất sắc",J134+100000,IF(H134="Giỏi",J134+50000,J134))</f>
        <v>880000</v>
      </c>
      <c r="L134" s="19">
        <f>(J134*5)+500000</f>
        <v>4400000</v>
      </c>
      <c r="M134" s="28" t="s">
        <v>445</v>
      </c>
      <c r="N134" s="25" t="s">
        <v>23</v>
      </c>
    </row>
    <row r="135" spans="1:14" s="53" customFormat="1" ht="17.25" customHeight="1" x14ac:dyDescent="0.3">
      <c r="A135" s="15" t="s">
        <v>446</v>
      </c>
      <c r="B135" s="16" t="s">
        <v>447</v>
      </c>
      <c r="C135" s="17">
        <v>37167</v>
      </c>
      <c r="D135" s="16" t="s">
        <v>448</v>
      </c>
      <c r="E135" s="37" t="s">
        <v>365</v>
      </c>
      <c r="F135" s="39">
        <v>8.93</v>
      </c>
      <c r="G135" s="19">
        <v>98</v>
      </c>
      <c r="H135" s="15" t="s">
        <v>30</v>
      </c>
      <c r="I135" s="19">
        <v>17</v>
      </c>
      <c r="J135" s="19">
        <v>780000</v>
      </c>
      <c r="K135" s="23">
        <f t="shared" si="6"/>
        <v>830000</v>
      </c>
      <c r="L135" s="19">
        <f t="shared" ref="L135:L150" si="7">(J135*5)+250000</f>
        <v>4150000</v>
      </c>
      <c r="M135" s="28" t="s">
        <v>449</v>
      </c>
      <c r="N135" s="25" t="s">
        <v>23</v>
      </c>
    </row>
    <row r="136" spans="1:14" s="53" customFormat="1" ht="17.25" customHeight="1" x14ac:dyDescent="0.3">
      <c r="A136" s="15" t="s">
        <v>450</v>
      </c>
      <c r="B136" s="16" t="s">
        <v>451</v>
      </c>
      <c r="C136" s="17">
        <v>37203</v>
      </c>
      <c r="D136" s="16" t="s">
        <v>448</v>
      </c>
      <c r="E136" s="37" t="s">
        <v>365</v>
      </c>
      <c r="F136" s="39">
        <v>8.86</v>
      </c>
      <c r="G136" s="19">
        <v>95</v>
      </c>
      <c r="H136" s="15" t="s">
        <v>30</v>
      </c>
      <c r="I136" s="19">
        <v>17</v>
      </c>
      <c r="J136" s="19">
        <v>780000</v>
      </c>
      <c r="K136" s="23">
        <f t="shared" si="6"/>
        <v>830000</v>
      </c>
      <c r="L136" s="19">
        <f t="shared" si="7"/>
        <v>4150000</v>
      </c>
      <c r="M136" s="28" t="s">
        <v>452</v>
      </c>
      <c r="N136" s="25" t="s">
        <v>23</v>
      </c>
    </row>
    <row r="137" spans="1:14" s="53" customFormat="1" ht="17.25" customHeight="1" x14ac:dyDescent="0.3">
      <c r="A137" s="15" t="s">
        <v>453</v>
      </c>
      <c r="B137" s="16" t="s">
        <v>454</v>
      </c>
      <c r="C137" s="17">
        <v>37140</v>
      </c>
      <c r="D137" s="16" t="s">
        <v>442</v>
      </c>
      <c r="E137" s="37" t="s">
        <v>365</v>
      </c>
      <c r="F137" s="39">
        <v>8.86</v>
      </c>
      <c r="G137" s="19">
        <v>83</v>
      </c>
      <c r="H137" s="15" t="s">
        <v>30</v>
      </c>
      <c r="I137" s="19">
        <v>17</v>
      </c>
      <c r="J137" s="19">
        <v>780000</v>
      </c>
      <c r="K137" s="23">
        <f t="shared" si="6"/>
        <v>830000</v>
      </c>
      <c r="L137" s="19">
        <f t="shared" si="7"/>
        <v>4150000</v>
      </c>
      <c r="M137" s="28" t="s">
        <v>455</v>
      </c>
      <c r="N137" s="40" t="s">
        <v>358</v>
      </c>
    </row>
    <row r="138" spans="1:14" s="53" customFormat="1" ht="17.25" customHeight="1" x14ac:dyDescent="0.3">
      <c r="A138" s="15" t="s">
        <v>456</v>
      </c>
      <c r="B138" s="29" t="s">
        <v>457</v>
      </c>
      <c r="C138" s="30">
        <v>37166</v>
      </c>
      <c r="D138" s="29" t="s">
        <v>448</v>
      </c>
      <c r="E138" s="37" t="s">
        <v>365</v>
      </c>
      <c r="F138" s="38">
        <v>8.76</v>
      </c>
      <c r="G138" s="32">
        <v>95</v>
      </c>
      <c r="H138" s="15" t="s">
        <v>30</v>
      </c>
      <c r="I138" s="19">
        <v>17</v>
      </c>
      <c r="J138" s="19">
        <v>780000</v>
      </c>
      <c r="K138" s="23">
        <f t="shared" si="6"/>
        <v>830000</v>
      </c>
      <c r="L138" s="19">
        <f t="shared" si="7"/>
        <v>4150000</v>
      </c>
      <c r="M138" s="28" t="s">
        <v>458</v>
      </c>
      <c r="N138" s="25" t="s">
        <v>23</v>
      </c>
    </row>
    <row r="139" spans="1:14" s="53" customFormat="1" ht="17.25" customHeight="1" x14ac:dyDescent="0.3">
      <c r="A139" s="15" t="s">
        <v>459</v>
      </c>
      <c r="B139" s="29" t="s">
        <v>460</v>
      </c>
      <c r="C139" s="30">
        <v>37048</v>
      </c>
      <c r="D139" s="29" t="s">
        <v>448</v>
      </c>
      <c r="E139" s="37" t="s">
        <v>365</v>
      </c>
      <c r="F139" s="38">
        <v>8.76</v>
      </c>
      <c r="G139" s="32">
        <v>90</v>
      </c>
      <c r="H139" s="15" t="s">
        <v>30</v>
      </c>
      <c r="I139" s="19">
        <v>17</v>
      </c>
      <c r="J139" s="19">
        <v>780000</v>
      </c>
      <c r="K139" s="23">
        <f t="shared" si="6"/>
        <v>830000</v>
      </c>
      <c r="L139" s="19">
        <f t="shared" si="7"/>
        <v>4150000</v>
      </c>
      <c r="M139" s="26">
        <v>8006205093838</v>
      </c>
      <c r="N139" s="40" t="s">
        <v>461</v>
      </c>
    </row>
    <row r="140" spans="1:14" s="53" customFormat="1" ht="17.25" customHeight="1" x14ac:dyDescent="0.3">
      <c r="A140" s="15" t="s">
        <v>462</v>
      </c>
      <c r="B140" s="16" t="s">
        <v>463</v>
      </c>
      <c r="C140" s="17">
        <v>37568</v>
      </c>
      <c r="D140" s="16" t="s">
        <v>464</v>
      </c>
      <c r="E140" s="37" t="s">
        <v>365</v>
      </c>
      <c r="F140" s="39">
        <v>8.84</v>
      </c>
      <c r="G140" s="19">
        <v>96</v>
      </c>
      <c r="H140" s="15" t="s">
        <v>30</v>
      </c>
      <c r="I140" s="19">
        <v>16</v>
      </c>
      <c r="J140" s="19">
        <v>780000</v>
      </c>
      <c r="K140" s="23">
        <f t="shared" si="6"/>
        <v>830000</v>
      </c>
      <c r="L140" s="19">
        <f t="shared" si="7"/>
        <v>4150000</v>
      </c>
      <c r="M140" s="28" t="s">
        <v>465</v>
      </c>
      <c r="N140" s="25" t="s">
        <v>23</v>
      </c>
    </row>
    <row r="141" spans="1:14" s="53" customFormat="1" ht="17.25" customHeight="1" x14ac:dyDescent="0.3">
      <c r="A141" s="15" t="s">
        <v>466</v>
      </c>
      <c r="B141" s="16" t="s">
        <v>467</v>
      </c>
      <c r="C141" s="17">
        <v>37330</v>
      </c>
      <c r="D141" s="16" t="s">
        <v>468</v>
      </c>
      <c r="E141" s="37" t="s">
        <v>365</v>
      </c>
      <c r="F141" s="39">
        <v>8.83</v>
      </c>
      <c r="G141" s="19">
        <v>80</v>
      </c>
      <c r="H141" s="15" t="s">
        <v>30</v>
      </c>
      <c r="I141" s="19">
        <v>16</v>
      </c>
      <c r="J141" s="19">
        <v>780000</v>
      </c>
      <c r="K141" s="23">
        <f t="shared" si="6"/>
        <v>830000</v>
      </c>
      <c r="L141" s="19">
        <f t="shared" si="7"/>
        <v>4150000</v>
      </c>
      <c r="M141" s="33">
        <v>8006205108420</v>
      </c>
      <c r="N141" s="40" t="s">
        <v>461</v>
      </c>
    </row>
    <row r="142" spans="1:14" s="53" customFormat="1" ht="17.25" customHeight="1" x14ac:dyDescent="0.3">
      <c r="A142" s="15" t="s">
        <v>469</v>
      </c>
      <c r="B142" s="16" t="s">
        <v>470</v>
      </c>
      <c r="C142" s="17">
        <v>37304</v>
      </c>
      <c r="D142" s="16" t="s">
        <v>468</v>
      </c>
      <c r="E142" s="37" t="s">
        <v>365</v>
      </c>
      <c r="F142" s="39">
        <v>8.7100000000000009</v>
      </c>
      <c r="G142" s="19">
        <v>85</v>
      </c>
      <c r="H142" s="15" t="s">
        <v>30</v>
      </c>
      <c r="I142" s="19">
        <v>16</v>
      </c>
      <c r="J142" s="19">
        <v>780000</v>
      </c>
      <c r="K142" s="23">
        <f t="shared" si="6"/>
        <v>830000</v>
      </c>
      <c r="L142" s="19">
        <f t="shared" si="7"/>
        <v>4150000</v>
      </c>
      <c r="M142" s="28" t="s">
        <v>471</v>
      </c>
      <c r="N142" s="25" t="s">
        <v>23</v>
      </c>
    </row>
    <row r="143" spans="1:14" s="53" customFormat="1" ht="17.25" customHeight="1" x14ac:dyDescent="0.3">
      <c r="A143" s="15" t="s">
        <v>472</v>
      </c>
      <c r="B143" s="16" t="s">
        <v>473</v>
      </c>
      <c r="C143" s="17">
        <v>37488</v>
      </c>
      <c r="D143" s="16" t="s">
        <v>464</v>
      </c>
      <c r="E143" s="37" t="s">
        <v>365</v>
      </c>
      <c r="F143" s="39">
        <v>8.69</v>
      </c>
      <c r="G143" s="19">
        <v>84</v>
      </c>
      <c r="H143" s="15" t="s">
        <v>30</v>
      </c>
      <c r="I143" s="19">
        <v>16</v>
      </c>
      <c r="J143" s="19">
        <v>780000</v>
      </c>
      <c r="K143" s="23">
        <f t="shared" si="6"/>
        <v>830000</v>
      </c>
      <c r="L143" s="19">
        <f t="shared" si="7"/>
        <v>4150000</v>
      </c>
      <c r="M143" s="33">
        <v>51510000542276</v>
      </c>
      <c r="N143" s="40" t="s">
        <v>38</v>
      </c>
    </row>
    <row r="144" spans="1:14" s="53" customFormat="1" ht="17.25" customHeight="1" x14ac:dyDescent="0.3">
      <c r="A144" s="15" t="s">
        <v>474</v>
      </c>
      <c r="B144" s="16" t="s">
        <v>475</v>
      </c>
      <c r="C144" s="17">
        <v>37507</v>
      </c>
      <c r="D144" s="16" t="s">
        <v>468</v>
      </c>
      <c r="E144" s="37" t="s">
        <v>365</v>
      </c>
      <c r="F144" s="39">
        <v>8.61</v>
      </c>
      <c r="G144" s="19">
        <v>87</v>
      </c>
      <c r="H144" s="15" t="s">
        <v>30</v>
      </c>
      <c r="I144" s="19">
        <v>16</v>
      </c>
      <c r="J144" s="19">
        <v>780000</v>
      </c>
      <c r="K144" s="23">
        <f t="shared" si="6"/>
        <v>830000</v>
      </c>
      <c r="L144" s="19">
        <f t="shared" si="7"/>
        <v>4150000</v>
      </c>
      <c r="M144" s="28" t="s">
        <v>476</v>
      </c>
      <c r="N144" s="25" t="s">
        <v>23</v>
      </c>
    </row>
    <row r="145" spans="1:14" s="53" customFormat="1" ht="17.25" customHeight="1" x14ac:dyDescent="0.3">
      <c r="A145" s="15" t="s">
        <v>477</v>
      </c>
      <c r="B145" s="16" t="s">
        <v>478</v>
      </c>
      <c r="C145" s="17">
        <v>37250</v>
      </c>
      <c r="D145" s="16" t="s">
        <v>479</v>
      </c>
      <c r="E145" s="37" t="s">
        <v>365</v>
      </c>
      <c r="F145" s="39">
        <v>8.59</v>
      </c>
      <c r="G145" s="19">
        <v>96</v>
      </c>
      <c r="H145" s="15" t="s">
        <v>30</v>
      </c>
      <c r="I145" s="19">
        <v>16</v>
      </c>
      <c r="J145" s="19">
        <v>780000</v>
      </c>
      <c r="K145" s="23">
        <f t="shared" si="6"/>
        <v>830000</v>
      </c>
      <c r="L145" s="19">
        <f t="shared" si="7"/>
        <v>4150000</v>
      </c>
      <c r="M145" s="28" t="s">
        <v>480</v>
      </c>
      <c r="N145" s="25" t="s">
        <v>23</v>
      </c>
    </row>
    <row r="146" spans="1:14" s="53" customFormat="1" ht="17.25" customHeight="1" x14ac:dyDescent="0.3">
      <c r="A146" s="15" t="s">
        <v>481</v>
      </c>
      <c r="B146" s="16" t="s">
        <v>482</v>
      </c>
      <c r="C146" s="17">
        <v>37424</v>
      </c>
      <c r="D146" s="16" t="s">
        <v>483</v>
      </c>
      <c r="E146" s="37" t="s">
        <v>365</v>
      </c>
      <c r="F146" s="39">
        <v>8.5500000000000007</v>
      </c>
      <c r="G146" s="19">
        <v>90</v>
      </c>
      <c r="H146" s="15" t="s">
        <v>30</v>
      </c>
      <c r="I146" s="19">
        <v>16</v>
      </c>
      <c r="J146" s="19">
        <v>780000</v>
      </c>
      <c r="K146" s="23">
        <f t="shared" si="6"/>
        <v>830000</v>
      </c>
      <c r="L146" s="19">
        <f t="shared" si="7"/>
        <v>4150000</v>
      </c>
      <c r="M146" s="33">
        <v>19036306885011</v>
      </c>
      <c r="N146" s="25" t="s">
        <v>47</v>
      </c>
    </row>
    <row r="147" spans="1:14" s="53" customFormat="1" ht="17.25" customHeight="1" x14ac:dyDescent="0.3">
      <c r="A147" s="15" t="s">
        <v>484</v>
      </c>
      <c r="B147" s="16" t="s">
        <v>485</v>
      </c>
      <c r="C147" s="17">
        <v>37325</v>
      </c>
      <c r="D147" s="16" t="s">
        <v>486</v>
      </c>
      <c r="E147" s="37" t="s">
        <v>365</v>
      </c>
      <c r="F147" s="39">
        <v>8.51</v>
      </c>
      <c r="G147" s="19">
        <v>90</v>
      </c>
      <c r="H147" s="15" t="s">
        <v>30</v>
      </c>
      <c r="I147" s="19">
        <v>16</v>
      </c>
      <c r="J147" s="19">
        <v>780000</v>
      </c>
      <c r="K147" s="23">
        <f t="shared" si="6"/>
        <v>830000</v>
      </c>
      <c r="L147" s="19">
        <f t="shared" si="7"/>
        <v>4150000</v>
      </c>
      <c r="M147" s="28" t="s">
        <v>487</v>
      </c>
      <c r="N147" s="25" t="s">
        <v>91</v>
      </c>
    </row>
    <row r="148" spans="1:14" s="53" customFormat="1" ht="17.25" customHeight="1" x14ac:dyDescent="0.3">
      <c r="A148" s="15" t="s">
        <v>488</v>
      </c>
      <c r="B148" s="16" t="s">
        <v>489</v>
      </c>
      <c r="C148" s="17">
        <v>37548</v>
      </c>
      <c r="D148" s="16" t="s">
        <v>483</v>
      </c>
      <c r="E148" s="37" t="s">
        <v>365</v>
      </c>
      <c r="F148" s="39">
        <v>8.4499999999999993</v>
      </c>
      <c r="G148" s="19">
        <v>91</v>
      </c>
      <c r="H148" s="15" t="s">
        <v>30</v>
      </c>
      <c r="I148" s="19">
        <v>16</v>
      </c>
      <c r="J148" s="19">
        <v>780000</v>
      </c>
      <c r="K148" s="23">
        <f t="shared" si="6"/>
        <v>830000</v>
      </c>
      <c r="L148" s="19">
        <f t="shared" si="7"/>
        <v>4150000</v>
      </c>
      <c r="M148" s="28" t="s">
        <v>490</v>
      </c>
      <c r="N148" s="25" t="s">
        <v>91</v>
      </c>
    </row>
    <row r="149" spans="1:14" s="53" customFormat="1" ht="17.25" customHeight="1" x14ac:dyDescent="0.3">
      <c r="A149" s="15" t="s">
        <v>491</v>
      </c>
      <c r="B149" s="16" t="s">
        <v>492</v>
      </c>
      <c r="C149" s="17">
        <v>37372</v>
      </c>
      <c r="D149" s="16" t="s">
        <v>486</v>
      </c>
      <c r="E149" s="37" t="s">
        <v>365</v>
      </c>
      <c r="F149" s="39">
        <v>8.44</v>
      </c>
      <c r="G149" s="19">
        <v>84</v>
      </c>
      <c r="H149" s="15" t="s">
        <v>30</v>
      </c>
      <c r="I149" s="19">
        <v>16</v>
      </c>
      <c r="J149" s="19">
        <v>780000</v>
      </c>
      <c r="K149" s="23">
        <f t="shared" si="6"/>
        <v>830000</v>
      </c>
      <c r="L149" s="19">
        <f t="shared" si="7"/>
        <v>4150000</v>
      </c>
      <c r="M149" s="33">
        <v>8002205192912</v>
      </c>
      <c r="N149" s="40" t="s">
        <v>114</v>
      </c>
    </row>
    <row r="150" spans="1:14" s="53" customFormat="1" ht="17.25" customHeight="1" x14ac:dyDescent="0.3">
      <c r="A150" s="15" t="s">
        <v>493</v>
      </c>
      <c r="B150" s="16" t="s">
        <v>494</v>
      </c>
      <c r="C150" s="17">
        <v>37401</v>
      </c>
      <c r="D150" s="16" t="s">
        <v>468</v>
      </c>
      <c r="E150" s="37" t="s">
        <v>365</v>
      </c>
      <c r="F150" s="39">
        <v>8.39</v>
      </c>
      <c r="G150" s="19">
        <v>85</v>
      </c>
      <c r="H150" s="15" t="s">
        <v>30</v>
      </c>
      <c r="I150" s="19">
        <v>16</v>
      </c>
      <c r="J150" s="19">
        <v>780000</v>
      </c>
      <c r="K150" s="23">
        <f t="shared" si="6"/>
        <v>830000</v>
      </c>
      <c r="L150" s="19">
        <f t="shared" si="7"/>
        <v>4150000</v>
      </c>
      <c r="M150" s="28" t="s">
        <v>495</v>
      </c>
      <c r="N150" s="25" t="s">
        <v>23</v>
      </c>
    </row>
    <row r="151" spans="1:14" s="53" customFormat="1" ht="17.25" customHeight="1" x14ac:dyDescent="0.3">
      <c r="A151" s="15" t="s">
        <v>496</v>
      </c>
      <c r="B151" s="16" t="s">
        <v>497</v>
      </c>
      <c r="C151" s="17">
        <v>37128</v>
      </c>
      <c r="D151" s="16" t="s">
        <v>464</v>
      </c>
      <c r="E151" s="37" t="s">
        <v>365</v>
      </c>
      <c r="F151" s="39">
        <v>8.34</v>
      </c>
      <c r="G151" s="19">
        <v>78</v>
      </c>
      <c r="H151" s="15" t="s">
        <v>124</v>
      </c>
      <c r="I151" s="19">
        <v>16</v>
      </c>
      <c r="J151" s="19">
        <v>780000</v>
      </c>
      <c r="K151" s="23">
        <f t="shared" si="6"/>
        <v>780000</v>
      </c>
      <c r="L151" s="19">
        <f>J151*5</f>
        <v>3900000</v>
      </c>
      <c r="M151" s="33">
        <v>8011205100133</v>
      </c>
      <c r="N151" s="40" t="s">
        <v>114</v>
      </c>
    </row>
    <row r="152" spans="1:14" s="53" customFormat="1" ht="17.25" customHeight="1" x14ac:dyDescent="0.3">
      <c r="A152" s="15" t="s">
        <v>498</v>
      </c>
      <c r="B152" s="16" t="s">
        <v>499</v>
      </c>
      <c r="C152" s="17">
        <v>37438</v>
      </c>
      <c r="D152" s="16" t="s">
        <v>486</v>
      </c>
      <c r="E152" s="37" t="s">
        <v>365</v>
      </c>
      <c r="F152" s="39">
        <v>8.31</v>
      </c>
      <c r="G152" s="19">
        <v>85</v>
      </c>
      <c r="H152" s="15" t="s">
        <v>30</v>
      </c>
      <c r="I152" s="19">
        <v>16</v>
      </c>
      <c r="J152" s="19">
        <v>780000</v>
      </c>
      <c r="K152" s="23">
        <f t="shared" si="6"/>
        <v>830000</v>
      </c>
      <c r="L152" s="19">
        <f t="shared" ref="L152:L167" si="8">(J152*5)+250000</f>
        <v>4150000</v>
      </c>
      <c r="M152" s="33">
        <v>1016225162</v>
      </c>
      <c r="N152" s="40" t="s">
        <v>137</v>
      </c>
    </row>
    <row r="153" spans="1:14" s="53" customFormat="1" ht="17.25" customHeight="1" x14ac:dyDescent="0.3">
      <c r="A153" s="15" t="s">
        <v>500</v>
      </c>
      <c r="B153" s="16" t="s">
        <v>501</v>
      </c>
      <c r="C153" s="17">
        <v>37625</v>
      </c>
      <c r="D153" s="16" t="s">
        <v>502</v>
      </c>
      <c r="E153" s="37" t="s">
        <v>365</v>
      </c>
      <c r="F153" s="39">
        <v>8.74</v>
      </c>
      <c r="G153" s="19">
        <v>90</v>
      </c>
      <c r="H153" s="15" t="s">
        <v>30</v>
      </c>
      <c r="I153" s="19">
        <v>15</v>
      </c>
      <c r="J153" s="19">
        <v>780000</v>
      </c>
      <c r="K153" s="23">
        <f t="shared" si="6"/>
        <v>830000</v>
      </c>
      <c r="L153" s="19">
        <f t="shared" si="8"/>
        <v>4150000</v>
      </c>
      <c r="M153" s="33">
        <v>44310000455839</v>
      </c>
      <c r="N153" s="27" t="s">
        <v>38</v>
      </c>
    </row>
    <row r="154" spans="1:14" s="53" customFormat="1" ht="17.25" customHeight="1" x14ac:dyDescent="0.3">
      <c r="A154" s="15" t="s">
        <v>503</v>
      </c>
      <c r="B154" s="16" t="s">
        <v>504</v>
      </c>
      <c r="C154" s="17">
        <v>37970</v>
      </c>
      <c r="D154" s="16" t="s">
        <v>505</v>
      </c>
      <c r="E154" s="37" t="s">
        <v>365</v>
      </c>
      <c r="F154" s="39">
        <v>8.61</v>
      </c>
      <c r="G154" s="19">
        <v>90</v>
      </c>
      <c r="H154" s="15" t="s">
        <v>30</v>
      </c>
      <c r="I154" s="19">
        <v>15</v>
      </c>
      <c r="J154" s="19">
        <v>780000</v>
      </c>
      <c r="K154" s="23">
        <f t="shared" si="6"/>
        <v>830000</v>
      </c>
      <c r="L154" s="19">
        <f t="shared" si="8"/>
        <v>4150000</v>
      </c>
      <c r="M154" s="28" t="s">
        <v>506</v>
      </c>
      <c r="N154" s="25" t="s">
        <v>91</v>
      </c>
    </row>
    <row r="155" spans="1:14" s="53" customFormat="1" ht="17.25" customHeight="1" x14ac:dyDescent="0.3">
      <c r="A155" s="15" t="s">
        <v>507</v>
      </c>
      <c r="B155" s="16" t="s">
        <v>508</v>
      </c>
      <c r="C155" s="17">
        <v>37916</v>
      </c>
      <c r="D155" s="16" t="s">
        <v>509</v>
      </c>
      <c r="E155" s="37" t="s">
        <v>365</v>
      </c>
      <c r="F155" s="39">
        <v>8.57</v>
      </c>
      <c r="G155" s="19">
        <v>85</v>
      </c>
      <c r="H155" s="15" t="s">
        <v>30</v>
      </c>
      <c r="I155" s="19">
        <v>15</v>
      </c>
      <c r="J155" s="19">
        <v>780000</v>
      </c>
      <c r="K155" s="23">
        <f t="shared" si="6"/>
        <v>830000</v>
      </c>
      <c r="L155" s="19">
        <f t="shared" si="8"/>
        <v>4150000</v>
      </c>
      <c r="M155" s="28" t="s">
        <v>510</v>
      </c>
      <c r="N155" s="25" t="s">
        <v>91</v>
      </c>
    </row>
    <row r="156" spans="1:14" s="53" customFormat="1" ht="17.25" customHeight="1" x14ac:dyDescent="0.3">
      <c r="A156" s="15" t="s">
        <v>511</v>
      </c>
      <c r="B156" s="16" t="s">
        <v>512</v>
      </c>
      <c r="C156" s="17">
        <v>37699</v>
      </c>
      <c r="D156" s="16" t="s">
        <v>509</v>
      </c>
      <c r="E156" s="37" t="s">
        <v>365</v>
      </c>
      <c r="F156" s="39">
        <v>8.5399999999999991</v>
      </c>
      <c r="G156" s="19">
        <v>92</v>
      </c>
      <c r="H156" s="15" t="s">
        <v>30</v>
      </c>
      <c r="I156" s="19">
        <v>15</v>
      </c>
      <c r="J156" s="19">
        <v>780000</v>
      </c>
      <c r="K156" s="23">
        <f t="shared" si="6"/>
        <v>830000</v>
      </c>
      <c r="L156" s="19">
        <f t="shared" si="8"/>
        <v>4150000</v>
      </c>
      <c r="M156" s="28" t="s">
        <v>513</v>
      </c>
      <c r="N156" s="25" t="s">
        <v>91</v>
      </c>
    </row>
    <row r="157" spans="1:14" s="53" customFormat="1" ht="17.25" customHeight="1" x14ac:dyDescent="0.3">
      <c r="A157" s="15" t="s">
        <v>514</v>
      </c>
      <c r="B157" s="16" t="s">
        <v>515</v>
      </c>
      <c r="C157" s="17">
        <v>37869</v>
      </c>
      <c r="D157" s="16" t="s">
        <v>502</v>
      </c>
      <c r="E157" s="37" t="s">
        <v>365</v>
      </c>
      <c r="F157" s="39">
        <v>8.41</v>
      </c>
      <c r="G157" s="19">
        <v>91</v>
      </c>
      <c r="H157" s="15" t="s">
        <v>30</v>
      </c>
      <c r="I157" s="19">
        <v>15</v>
      </c>
      <c r="J157" s="19">
        <v>780000</v>
      </c>
      <c r="K157" s="23">
        <f t="shared" si="6"/>
        <v>830000</v>
      </c>
      <c r="L157" s="19">
        <f t="shared" si="8"/>
        <v>4150000</v>
      </c>
      <c r="M157" s="26">
        <v>1019325458</v>
      </c>
      <c r="N157" s="34" t="s">
        <v>516</v>
      </c>
    </row>
    <row r="158" spans="1:14" s="53" customFormat="1" ht="17.25" customHeight="1" x14ac:dyDescent="0.3">
      <c r="A158" s="15" t="s">
        <v>517</v>
      </c>
      <c r="B158" s="16" t="s">
        <v>518</v>
      </c>
      <c r="C158" s="17">
        <v>37764</v>
      </c>
      <c r="D158" s="16" t="s">
        <v>519</v>
      </c>
      <c r="E158" s="37" t="s">
        <v>365</v>
      </c>
      <c r="F158" s="39">
        <v>8.39</v>
      </c>
      <c r="G158" s="19">
        <v>80</v>
      </c>
      <c r="H158" s="15" t="s">
        <v>30</v>
      </c>
      <c r="I158" s="19">
        <v>15</v>
      </c>
      <c r="J158" s="19">
        <v>780000</v>
      </c>
      <c r="K158" s="23">
        <f t="shared" si="6"/>
        <v>830000</v>
      </c>
      <c r="L158" s="19">
        <f t="shared" si="8"/>
        <v>4150000</v>
      </c>
      <c r="M158" s="26">
        <v>107873854240</v>
      </c>
      <c r="N158" s="27" t="s">
        <v>128</v>
      </c>
    </row>
    <row r="159" spans="1:14" s="53" customFormat="1" ht="17.25" customHeight="1" x14ac:dyDescent="0.3">
      <c r="A159" s="15" t="s">
        <v>520</v>
      </c>
      <c r="B159" s="16" t="s">
        <v>521</v>
      </c>
      <c r="C159" s="17">
        <v>37625</v>
      </c>
      <c r="D159" s="16" t="s">
        <v>522</v>
      </c>
      <c r="E159" s="37" t="s">
        <v>365</v>
      </c>
      <c r="F159" s="39">
        <v>8.39</v>
      </c>
      <c r="G159" s="19">
        <v>94</v>
      </c>
      <c r="H159" s="15" t="s">
        <v>30</v>
      </c>
      <c r="I159" s="19">
        <v>15</v>
      </c>
      <c r="J159" s="19">
        <v>780000</v>
      </c>
      <c r="K159" s="23">
        <f t="shared" si="6"/>
        <v>830000</v>
      </c>
      <c r="L159" s="19">
        <f t="shared" si="8"/>
        <v>4150000</v>
      </c>
      <c r="M159" s="28" t="s">
        <v>523</v>
      </c>
      <c r="N159" s="25" t="s">
        <v>23</v>
      </c>
    </row>
    <row r="160" spans="1:14" s="53" customFormat="1" ht="17.25" customHeight="1" x14ac:dyDescent="0.3">
      <c r="A160" s="15" t="s">
        <v>524</v>
      </c>
      <c r="B160" s="16" t="s">
        <v>525</v>
      </c>
      <c r="C160" s="17">
        <v>37973</v>
      </c>
      <c r="D160" s="16" t="s">
        <v>505</v>
      </c>
      <c r="E160" s="37" t="s">
        <v>365</v>
      </c>
      <c r="F160" s="39">
        <v>8.39</v>
      </c>
      <c r="G160" s="19">
        <v>90</v>
      </c>
      <c r="H160" s="15" t="s">
        <v>30</v>
      </c>
      <c r="I160" s="19">
        <v>15</v>
      </c>
      <c r="J160" s="19">
        <v>780000</v>
      </c>
      <c r="K160" s="23">
        <f t="shared" si="6"/>
        <v>830000</v>
      </c>
      <c r="L160" s="19">
        <f t="shared" si="8"/>
        <v>4150000</v>
      </c>
      <c r="M160" s="33">
        <v>19038117456011</v>
      </c>
      <c r="N160" s="25" t="s">
        <v>47</v>
      </c>
    </row>
    <row r="161" spans="1:14" s="53" customFormat="1" ht="17.25" customHeight="1" x14ac:dyDescent="0.3">
      <c r="A161" s="15" t="s">
        <v>526</v>
      </c>
      <c r="B161" s="16" t="s">
        <v>527</v>
      </c>
      <c r="C161" s="17">
        <v>37923</v>
      </c>
      <c r="D161" s="16" t="s">
        <v>522</v>
      </c>
      <c r="E161" s="37" t="s">
        <v>365</v>
      </c>
      <c r="F161" s="39">
        <v>8.26</v>
      </c>
      <c r="G161" s="19">
        <v>96</v>
      </c>
      <c r="H161" s="15" t="s">
        <v>30</v>
      </c>
      <c r="I161" s="19">
        <v>15</v>
      </c>
      <c r="J161" s="19">
        <v>780000</v>
      </c>
      <c r="K161" s="23">
        <f t="shared" si="6"/>
        <v>830000</v>
      </c>
      <c r="L161" s="19">
        <f t="shared" si="8"/>
        <v>4150000</v>
      </c>
      <c r="M161" s="28" t="s">
        <v>528</v>
      </c>
      <c r="N161" s="25" t="s">
        <v>23</v>
      </c>
    </row>
    <row r="162" spans="1:14" s="53" customFormat="1" ht="17.25" customHeight="1" x14ac:dyDescent="0.3">
      <c r="A162" s="15" t="s">
        <v>529</v>
      </c>
      <c r="B162" s="16" t="s">
        <v>530</v>
      </c>
      <c r="C162" s="17">
        <v>37846</v>
      </c>
      <c r="D162" s="16" t="s">
        <v>531</v>
      </c>
      <c r="E162" s="37" t="s">
        <v>365</v>
      </c>
      <c r="F162" s="39">
        <v>8.23</v>
      </c>
      <c r="G162" s="19">
        <v>90</v>
      </c>
      <c r="H162" s="15" t="s">
        <v>30</v>
      </c>
      <c r="I162" s="19">
        <v>15</v>
      </c>
      <c r="J162" s="19">
        <v>780000</v>
      </c>
      <c r="K162" s="23">
        <f t="shared" si="6"/>
        <v>830000</v>
      </c>
      <c r="L162" s="19">
        <f t="shared" si="8"/>
        <v>4150000</v>
      </c>
      <c r="M162" s="28" t="s">
        <v>532</v>
      </c>
      <c r="N162" s="25" t="s">
        <v>91</v>
      </c>
    </row>
    <row r="163" spans="1:14" s="53" customFormat="1" ht="17.25" customHeight="1" x14ac:dyDescent="0.3">
      <c r="A163" s="15" t="s">
        <v>533</v>
      </c>
      <c r="B163" s="16" t="s">
        <v>534</v>
      </c>
      <c r="C163" s="17">
        <v>36946</v>
      </c>
      <c r="D163" s="16" t="s">
        <v>535</v>
      </c>
      <c r="E163" s="37" t="s">
        <v>365</v>
      </c>
      <c r="F163" s="39">
        <v>8.1999999999999993</v>
      </c>
      <c r="G163" s="19">
        <v>91</v>
      </c>
      <c r="H163" s="15" t="s">
        <v>30</v>
      </c>
      <c r="I163" s="19">
        <v>15</v>
      </c>
      <c r="J163" s="19">
        <v>780000</v>
      </c>
      <c r="K163" s="23">
        <f t="shared" si="6"/>
        <v>830000</v>
      </c>
      <c r="L163" s="19">
        <f t="shared" si="8"/>
        <v>4150000</v>
      </c>
      <c r="M163" s="33">
        <v>19036958860019</v>
      </c>
      <c r="N163" s="25" t="s">
        <v>47</v>
      </c>
    </row>
    <row r="164" spans="1:14" s="53" customFormat="1" ht="17.25" customHeight="1" x14ac:dyDescent="0.3">
      <c r="A164" s="15" t="s">
        <v>536</v>
      </c>
      <c r="B164" s="16" t="s">
        <v>537</v>
      </c>
      <c r="C164" s="17">
        <v>37758</v>
      </c>
      <c r="D164" s="16" t="s">
        <v>505</v>
      </c>
      <c r="E164" s="37" t="s">
        <v>365</v>
      </c>
      <c r="F164" s="39">
        <v>8.15</v>
      </c>
      <c r="G164" s="19">
        <v>86</v>
      </c>
      <c r="H164" s="15" t="s">
        <v>30</v>
      </c>
      <c r="I164" s="19">
        <v>15</v>
      </c>
      <c r="J164" s="19">
        <v>780000</v>
      </c>
      <c r="K164" s="23">
        <f t="shared" si="6"/>
        <v>830000</v>
      </c>
      <c r="L164" s="19">
        <f t="shared" si="8"/>
        <v>4150000</v>
      </c>
      <c r="M164" s="24" t="s">
        <v>538</v>
      </c>
      <c r="N164" s="25" t="s">
        <v>539</v>
      </c>
    </row>
    <row r="165" spans="1:14" s="53" customFormat="1" ht="17.25" customHeight="1" x14ac:dyDescent="0.3">
      <c r="A165" s="15" t="s">
        <v>540</v>
      </c>
      <c r="B165" s="16" t="s">
        <v>541</v>
      </c>
      <c r="C165" s="17">
        <v>37870</v>
      </c>
      <c r="D165" s="16" t="s">
        <v>505</v>
      </c>
      <c r="E165" s="37" t="s">
        <v>365</v>
      </c>
      <c r="F165" s="39">
        <v>8.1199999999999992</v>
      </c>
      <c r="G165" s="19">
        <v>90</v>
      </c>
      <c r="H165" s="15" t="s">
        <v>30</v>
      </c>
      <c r="I165" s="19">
        <v>15</v>
      </c>
      <c r="J165" s="19">
        <v>780000</v>
      </c>
      <c r="K165" s="23">
        <f t="shared" si="6"/>
        <v>830000</v>
      </c>
      <c r="L165" s="19">
        <f t="shared" si="8"/>
        <v>4150000</v>
      </c>
      <c r="M165" s="33">
        <v>19038117552010</v>
      </c>
      <c r="N165" s="25" t="s">
        <v>47</v>
      </c>
    </row>
    <row r="166" spans="1:14" s="53" customFormat="1" ht="17.25" customHeight="1" x14ac:dyDescent="0.3">
      <c r="A166" s="15" t="s">
        <v>542</v>
      </c>
      <c r="B166" s="16" t="s">
        <v>543</v>
      </c>
      <c r="C166" s="17">
        <v>37980</v>
      </c>
      <c r="D166" s="16" t="s">
        <v>531</v>
      </c>
      <c r="E166" s="37" t="s">
        <v>365</v>
      </c>
      <c r="F166" s="39">
        <v>8.1</v>
      </c>
      <c r="G166" s="19">
        <v>84</v>
      </c>
      <c r="H166" s="15" t="s">
        <v>30</v>
      </c>
      <c r="I166" s="19">
        <v>15</v>
      </c>
      <c r="J166" s="19">
        <v>780000</v>
      </c>
      <c r="K166" s="23">
        <f t="shared" si="6"/>
        <v>830000</v>
      </c>
      <c r="L166" s="19">
        <f t="shared" si="8"/>
        <v>4150000</v>
      </c>
      <c r="M166" s="33">
        <v>1016641859</v>
      </c>
      <c r="N166" s="27" t="s">
        <v>137</v>
      </c>
    </row>
    <row r="167" spans="1:14" s="53" customFormat="1" ht="17.25" customHeight="1" x14ac:dyDescent="0.3">
      <c r="A167" s="15" t="s">
        <v>544</v>
      </c>
      <c r="B167" s="16" t="s">
        <v>545</v>
      </c>
      <c r="C167" s="17">
        <v>37930</v>
      </c>
      <c r="D167" s="16" t="s">
        <v>522</v>
      </c>
      <c r="E167" s="37" t="s">
        <v>365</v>
      </c>
      <c r="F167" s="39">
        <v>8.07</v>
      </c>
      <c r="G167" s="19">
        <v>91</v>
      </c>
      <c r="H167" s="15" t="s">
        <v>30</v>
      </c>
      <c r="I167" s="19">
        <v>15</v>
      </c>
      <c r="J167" s="19">
        <v>780000</v>
      </c>
      <c r="K167" s="23">
        <f t="shared" si="6"/>
        <v>830000</v>
      </c>
      <c r="L167" s="19">
        <f t="shared" si="8"/>
        <v>4150000</v>
      </c>
      <c r="M167" s="33">
        <v>366988475200</v>
      </c>
      <c r="N167" s="25" t="s">
        <v>91</v>
      </c>
    </row>
    <row r="168" spans="1:14" s="53" customFormat="1" ht="17.25" customHeight="1" x14ac:dyDescent="0.3">
      <c r="A168" s="15" t="s">
        <v>546</v>
      </c>
      <c r="B168" s="16" t="s">
        <v>547</v>
      </c>
      <c r="C168" s="17">
        <v>37823</v>
      </c>
      <c r="D168" s="16" t="s">
        <v>519</v>
      </c>
      <c r="E168" s="37" t="s">
        <v>365</v>
      </c>
      <c r="F168" s="39">
        <v>7.96</v>
      </c>
      <c r="G168" s="19">
        <v>80</v>
      </c>
      <c r="H168" s="15" t="s">
        <v>124</v>
      </c>
      <c r="I168" s="19">
        <v>15</v>
      </c>
      <c r="J168" s="19">
        <v>780000</v>
      </c>
      <c r="K168" s="23">
        <f t="shared" si="6"/>
        <v>780000</v>
      </c>
      <c r="L168" s="19">
        <f t="shared" ref="L168:L175" si="9">J168*5</f>
        <v>3900000</v>
      </c>
      <c r="M168" s="26">
        <v>737667210703</v>
      </c>
      <c r="N168" s="25" t="s">
        <v>91</v>
      </c>
    </row>
    <row r="169" spans="1:14" s="53" customFormat="1" ht="17.25" customHeight="1" x14ac:dyDescent="0.3">
      <c r="A169" s="15" t="s">
        <v>548</v>
      </c>
      <c r="B169" s="16" t="s">
        <v>549</v>
      </c>
      <c r="C169" s="17">
        <v>37918</v>
      </c>
      <c r="D169" s="16" t="s">
        <v>505</v>
      </c>
      <c r="E169" s="37" t="s">
        <v>365</v>
      </c>
      <c r="F169" s="39">
        <v>7.93</v>
      </c>
      <c r="G169" s="19">
        <v>80</v>
      </c>
      <c r="H169" s="15" t="s">
        <v>124</v>
      </c>
      <c r="I169" s="19">
        <v>15</v>
      </c>
      <c r="J169" s="19">
        <v>780000</v>
      </c>
      <c r="K169" s="23">
        <f t="shared" si="6"/>
        <v>780000</v>
      </c>
      <c r="L169" s="19">
        <f t="shared" si="9"/>
        <v>3900000</v>
      </c>
      <c r="M169" s="33">
        <v>1022352140</v>
      </c>
      <c r="N169" s="27" t="s">
        <v>137</v>
      </c>
    </row>
    <row r="170" spans="1:14" s="53" customFormat="1" ht="17.25" customHeight="1" x14ac:dyDescent="0.3">
      <c r="A170" s="15" t="s">
        <v>550</v>
      </c>
      <c r="B170" s="16" t="s">
        <v>551</v>
      </c>
      <c r="C170" s="17">
        <v>37901</v>
      </c>
      <c r="D170" s="16" t="s">
        <v>552</v>
      </c>
      <c r="E170" s="37" t="s">
        <v>365</v>
      </c>
      <c r="F170" s="39">
        <v>7.88</v>
      </c>
      <c r="G170" s="19">
        <v>85</v>
      </c>
      <c r="H170" s="15" t="s">
        <v>124</v>
      </c>
      <c r="I170" s="19">
        <v>15</v>
      </c>
      <c r="J170" s="19">
        <v>780000</v>
      </c>
      <c r="K170" s="23">
        <f t="shared" si="6"/>
        <v>780000</v>
      </c>
      <c r="L170" s="19">
        <f t="shared" si="9"/>
        <v>3900000</v>
      </c>
      <c r="M170" s="33">
        <v>200310076666</v>
      </c>
      <c r="N170" s="25" t="s">
        <v>91</v>
      </c>
    </row>
    <row r="171" spans="1:14" s="53" customFormat="1" ht="17.25" customHeight="1" x14ac:dyDescent="0.3">
      <c r="A171" s="15" t="s">
        <v>553</v>
      </c>
      <c r="B171" s="16" t="s">
        <v>554</v>
      </c>
      <c r="C171" s="17">
        <v>37807</v>
      </c>
      <c r="D171" s="16" t="s">
        <v>535</v>
      </c>
      <c r="E171" s="37" t="s">
        <v>365</v>
      </c>
      <c r="F171" s="39">
        <v>7.87</v>
      </c>
      <c r="G171" s="19">
        <v>80</v>
      </c>
      <c r="H171" s="15" t="s">
        <v>124</v>
      </c>
      <c r="I171" s="19">
        <v>15</v>
      </c>
      <c r="J171" s="19">
        <v>780000</v>
      </c>
      <c r="K171" s="23">
        <f t="shared" si="6"/>
        <v>780000</v>
      </c>
      <c r="L171" s="19">
        <f t="shared" si="9"/>
        <v>3900000</v>
      </c>
      <c r="M171" s="28" t="s">
        <v>555</v>
      </c>
      <c r="N171" s="25" t="s">
        <v>91</v>
      </c>
    </row>
    <row r="172" spans="1:14" s="53" customFormat="1" ht="17.25" customHeight="1" x14ac:dyDescent="0.3">
      <c r="A172" s="15" t="s">
        <v>556</v>
      </c>
      <c r="B172" s="16" t="s">
        <v>557</v>
      </c>
      <c r="C172" s="17">
        <v>37904</v>
      </c>
      <c r="D172" s="16" t="s">
        <v>505</v>
      </c>
      <c r="E172" s="37" t="s">
        <v>365</v>
      </c>
      <c r="F172" s="39">
        <v>7.85</v>
      </c>
      <c r="G172" s="19">
        <v>81</v>
      </c>
      <c r="H172" s="15" t="s">
        <v>124</v>
      </c>
      <c r="I172" s="19">
        <v>15</v>
      </c>
      <c r="J172" s="19">
        <v>780000</v>
      </c>
      <c r="K172" s="23">
        <f t="shared" si="6"/>
        <v>780000</v>
      </c>
      <c r="L172" s="19">
        <f t="shared" si="9"/>
        <v>3900000</v>
      </c>
      <c r="M172" s="33">
        <v>8014205093242</v>
      </c>
      <c r="N172" s="27" t="s">
        <v>114</v>
      </c>
    </row>
    <row r="173" spans="1:14" s="53" customFormat="1" ht="17.25" customHeight="1" x14ac:dyDescent="0.3">
      <c r="A173" s="15" t="s">
        <v>558</v>
      </c>
      <c r="B173" s="16" t="s">
        <v>559</v>
      </c>
      <c r="C173" s="17">
        <v>37645</v>
      </c>
      <c r="D173" s="16" t="s">
        <v>509</v>
      </c>
      <c r="E173" s="37" t="s">
        <v>365</v>
      </c>
      <c r="F173" s="39">
        <v>7.8</v>
      </c>
      <c r="G173" s="19">
        <v>80</v>
      </c>
      <c r="H173" s="15" t="s">
        <v>124</v>
      </c>
      <c r="I173" s="19">
        <v>15</v>
      </c>
      <c r="J173" s="19">
        <v>780000</v>
      </c>
      <c r="K173" s="23">
        <f t="shared" si="6"/>
        <v>780000</v>
      </c>
      <c r="L173" s="19">
        <f t="shared" si="9"/>
        <v>3900000</v>
      </c>
      <c r="M173" s="28" t="s">
        <v>560</v>
      </c>
      <c r="N173" s="27" t="s">
        <v>128</v>
      </c>
    </row>
    <row r="174" spans="1:14" s="53" customFormat="1" ht="17.25" customHeight="1" x14ac:dyDescent="0.3">
      <c r="A174" s="15" t="s">
        <v>561</v>
      </c>
      <c r="B174" s="16" t="s">
        <v>562</v>
      </c>
      <c r="C174" s="17">
        <v>37775</v>
      </c>
      <c r="D174" s="16" t="s">
        <v>522</v>
      </c>
      <c r="E174" s="37" t="s">
        <v>365</v>
      </c>
      <c r="F174" s="39">
        <v>7.79</v>
      </c>
      <c r="G174" s="19">
        <v>86</v>
      </c>
      <c r="H174" s="15" t="s">
        <v>124</v>
      </c>
      <c r="I174" s="19">
        <v>15</v>
      </c>
      <c r="J174" s="19">
        <v>780000</v>
      </c>
      <c r="K174" s="23">
        <f t="shared" si="6"/>
        <v>780000</v>
      </c>
      <c r="L174" s="19">
        <f t="shared" si="9"/>
        <v>3900000</v>
      </c>
      <c r="M174" s="28" t="s">
        <v>563</v>
      </c>
      <c r="N174" s="25" t="s">
        <v>23</v>
      </c>
    </row>
    <row r="175" spans="1:14" s="53" customFormat="1" ht="17.25" customHeight="1" x14ac:dyDescent="0.3">
      <c r="A175" s="15" t="s">
        <v>564</v>
      </c>
      <c r="B175" s="16" t="s">
        <v>565</v>
      </c>
      <c r="C175" s="17">
        <v>36542</v>
      </c>
      <c r="D175" s="16" t="s">
        <v>502</v>
      </c>
      <c r="E175" s="37" t="s">
        <v>365</v>
      </c>
      <c r="F175" s="39">
        <v>7.73</v>
      </c>
      <c r="G175" s="19">
        <v>80</v>
      </c>
      <c r="H175" s="15" t="s">
        <v>124</v>
      </c>
      <c r="I175" s="19">
        <v>15</v>
      </c>
      <c r="J175" s="19">
        <v>780000</v>
      </c>
      <c r="K175" s="23">
        <f t="shared" si="6"/>
        <v>780000</v>
      </c>
      <c r="L175" s="19">
        <f t="shared" si="9"/>
        <v>3900000</v>
      </c>
      <c r="M175" s="28" t="s">
        <v>566</v>
      </c>
      <c r="N175" s="27" t="s">
        <v>137</v>
      </c>
    </row>
    <row r="176" spans="1:14" s="53" customFormat="1" ht="17.25" customHeight="1" x14ac:dyDescent="0.3">
      <c r="A176" s="15" t="s">
        <v>567</v>
      </c>
      <c r="B176" s="16" t="s">
        <v>568</v>
      </c>
      <c r="C176" s="17">
        <v>37067.384618055599</v>
      </c>
      <c r="D176" s="16" t="s">
        <v>569</v>
      </c>
      <c r="E176" s="37" t="s">
        <v>365</v>
      </c>
      <c r="F176" s="39">
        <v>8.77</v>
      </c>
      <c r="G176" s="19">
        <v>85</v>
      </c>
      <c r="H176" s="15" t="s">
        <v>30</v>
      </c>
      <c r="I176" s="19">
        <v>14</v>
      </c>
      <c r="J176" s="19">
        <v>780000</v>
      </c>
      <c r="K176" s="23">
        <f t="shared" si="6"/>
        <v>830000</v>
      </c>
      <c r="L176" s="19">
        <f t="shared" ref="L176:L182" si="10">(J176*5)+250000</f>
        <v>4150000</v>
      </c>
      <c r="M176" s="24" t="s">
        <v>570</v>
      </c>
      <c r="N176" s="25" t="s">
        <v>91</v>
      </c>
    </row>
    <row r="177" spans="1:14" s="53" customFormat="1" ht="17.25" customHeight="1" x14ac:dyDescent="0.3">
      <c r="A177" s="15" t="s">
        <v>571</v>
      </c>
      <c r="B177" s="16" t="s">
        <v>572</v>
      </c>
      <c r="C177" s="17">
        <v>37058</v>
      </c>
      <c r="D177" s="16" t="s">
        <v>569</v>
      </c>
      <c r="E177" s="37" t="s">
        <v>365</v>
      </c>
      <c r="F177" s="39">
        <v>8.43</v>
      </c>
      <c r="G177" s="19">
        <v>94</v>
      </c>
      <c r="H177" s="15" t="s">
        <v>30</v>
      </c>
      <c r="I177" s="19">
        <v>14</v>
      </c>
      <c r="J177" s="19">
        <v>780000</v>
      </c>
      <c r="K177" s="23">
        <f t="shared" si="6"/>
        <v>830000</v>
      </c>
      <c r="L177" s="19">
        <f t="shared" si="10"/>
        <v>4150000</v>
      </c>
      <c r="M177" s="33">
        <v>254441837</v>
      </c>
      <c r="N177" s="27" t="s">
        <v>27</v>
      </c>
    </row>
    <row r="178" spans="1:14" s="53" customFormat="1" ht="17.25" customHeight="1" x14ac:dyDescent="0.3">
      <c r="A178" s="15" t="s">
        <v>573</v>
      </c>
      <c r="B178" s="16" t="s">
        <v>574</v>
      </c>
      <c r="C178" s="17">
        <v>37475</v>
      </c>
      <c r="D178" s="16" t="s">
        <v>575</v>
      </c>
      <c r="E178" s="37" t="s">
        <v>365</v>
      </c>
      <c r="F178" s="39">
        <v>8.35</v>
      </c>
      <c r="G178" s="19">
        <v>94</v>
      </c>
      <c r="H178" s="15" t="s">
        <v>30</v>
      </c>
      <c r="I178" s="19">
        <v>15</v>
      </c>
      <c r="J178" s="19">
        <v>780000</v>
      </c>
      <c r="K178" s="23">
        <f t="shared" si="6"/>
        <v>830000</v>
      </c>
      <c r="L178" s="19">
        <f t="shared" si="10"/>
        <v>4150000</v>
      </c>
      <c r="M178" s="33">
        <v>2001018532897</v>
      </c>
      <c r="N178" s="25" t="s">
        <v>23</v>
      </c>
    </row>
    <row r="179" spans="1:14" s="53" customFormat="1" ht="17.25" customHeight="1" x14ac:dyDescent="0.3">
      <c r="A179" s="15" t="s">
        <v>576</v>
      </c>
      <c r="B179" s="16" t="s">
        <v>577</v>
      </c>
      <c r="C179" s="17">
        <v>37568</v>
      </c>
      <c r="D179" s="16" t="s">
        <v>578</v>
      </c>
      <c r="E179" s="37" t="s">
        <v>365</v>
      </c>
      <c r="F179" s="39">
        <v>8.32</v>
      </c>
      <c r="G179" s="19">
        <v>94</v>
      </c>
      <c r="H179" s="15" t="s">
        <v>30</v>
      </c>
      <c r="I179" s="19">
        <v>15</v>
      </c>
      <c r="J179" s="19">
        <v>780000</v>
      </c>
      <c r="K179" s="23">
        <f t="shared" si="6"/>
        <v>830000</v>
      </c>
      <c r="L179" s="19">
        <f t="shared" si="10"/>
        <v>4150000</v>
      </c>
      <c r="M179" s="28" t="s">
        <v>579</v>
      </c>
      <c r="N179" s="25" t="s">
        <v>23</v>
      </c>
    </row>
    <row r="180" spans="1:14" s="53" customFormat="1" ht="17.25" customHeight="1" x14ac:dyDescent="0.3">
      <c r="A180" s="15" t="s">
        <v>580</v>
      </c>
      <c r="B180" s="16" t="s">
        <v>581</v>
      </c>
      <c r="C180" s="17">
        <v>37440</v>
      </c>
      <c r="D180" s="16" t="s">
        <v>578</v>
      </c>
      <c r="E180" s="37" t="s">
        <v>365</v>
      </c>
      <c r="F180" s="39">
        <v>8.31</v>
      </c>
      <c r="G180" s="19">
        <v>92</v>
      </c>
      <c r="H180" s="15" t="s">
        <v>30</v>
      </c>
      <c r="I180" s="19">
        <v>15</v>
      </c>
      <c r="J180" s="19">
        <v>780000</v>
      </c>
      <c r="K180" s="23">
        <f t="shared" si="6"/>
        <v>830000</v>
      </c>
      <c r="L180" s="19">
        <f t="shared" si="10"/>
        <v>4150000</v>
      </c>
      <c r="M180" s="33">
        <v>1030103072002</v>
      </c>
      <c r="N180" s="25" t="s">
        <v>91</v>
      </c>
    </row>
    <row r="181" spans="1:14" s="53" customFormat="1" ht="17.25" customHeight="1" x14ac:dyDescent="0.3">
      <c r="A181" s="15" t="s">
        <v>582</v>
      </c>
      <c r="B181" s="16" t="s">
        <v>583</v>
      </c>
      <c r="C181" s="17">
        <v>36137</v>
      </c>
      <c r="D181" s="16" t="s">
        <v>584</v>
      </c>
      <c r="E181" s="37" t="s">
        <v>365</v>
      </c>
      <c r="F181" s="39">
        <v>8.99</v>
      </c>
      <c r="G181" s="19">
        <v>90</v>
      </c>
      <c r="H181" s="15" t="s">
        <v>30</v>
      </c>
      <c r="I181" s="19">
        <v>18</v>
      </c>
      <c r="J181" s="19">
        <v>780000</v>
      </c>
      <c r="K181" s="23">
        <f t="shared" si="6"/>
        <v>830000</v>
      </c>
      <c r="L181" s="19">
        <f t="shared" si="10"/>
        <v>4150000</v>
      </c>
      <c r="M181" s="28" t="s">
        <v>585</v>
      </c>
      <c r="N181" s="27" t="s">
        <v>137</v>
      </c>
    </row>
    <row r="182" spans="1:14" s="53" customFormat="1" ht="17.25" customHeight="1" x14ac:dyDescent="0.3">
      <c r="A182" s="15" t="s">
        <v>586</v>
      </c>
      <c r="B182" s="16" t="s">
        <v>587</v>
      </c>
      <c r="C182" s="17">
        <v>35951</v>
      </c>
      <c r="D182" s="16" t="s">
        <v>584</v>
      </c>
      <c r="E182" s="37" t="s">
        <v>365</v>
      </c>
      <c r="F182" s="39">
        <v>8.0399999999999991</v>
      </c>
      <c r="G182" s="19">
        <v>95</v>
      </c>
      <c r="H182" s="15" t="s">
        <v>30</v>
      </c>
      <c r="I182" s="19">
        <v>18</v>
      </c>
      <c r="J182" s="19">
        <v>780000</v>
      </c>
      <c r="K182" s="23">
        <f t="shared" si="6"/>
        <v>830000</v>
      </c>
      <c r="L182" s="19">
        <f t="shared" si="10"/>
        <v>4150000</v>
      </c>
      <c r="M182" s="33">
        <v>100003338271</v>
      </c>
      <c r="N182" s="27" t="s">
        <v>128</v>
      </c>
    </row>
    <row r="183" spans="1:14" s="53" customFormat="1" ht="17.25" customHeight="1" x14ac:dyDescent="0.3">
      <c r="A183" s="15" t="s">
        <v>588</v>
      </c>
      <c r="B183" s="16" t="s">
        <v>589</v>
      </c>
      <c r="C183" s="17">
        <v>37797</v>
      </c>
      <c r="D183" s="16" t="s">
        <v>590</v>
      </c>
      <c r="E183" s="37" t="s">
        <v>365</v>
      </c>
      <c r="F183" s="39">
        <v>7.35</v>
      </c>
      <c r="G183" s="19">
        <v>89</v>
      </c>
      <c r="H183" s="15" t="s">
        <v>124</v>
      </c>
      <c r="I183" s="19">
        <v>16</v>
      </c>
      <c r="J183" s="19">
        <v>780000</v>
      </c>
      <c r="K183" s="23">
        <f t="shared" si="6"/>
        <v>780000</v>
      </c>
      <c r="L183" s="19">
        <f>J183*5</f>
        <v>3900000</v>
      </c>
      <c r="M183" s="33">
        <v>103870693229</v>
      </c>
      <c r="N183" s="27" t="s">
        <v>128</v>
      </c>
    </row>
    <row r="184" spans="1:14" s="53" customFormat="1" ht="17.25" customHeight="1" x14ac:dyDescent="0.3">
      <c r="A184" s="15" t="s">
        <v>591</v>
      </c>
      <c r="B184" s="29" t="s">
        <v>592</v>
      </c>
      <c r="C184" s="30">
        <v>37943</v>
      </c>
      <c r="D184" s="29" t="s">
        <v>590</v>
      </c>
      <c r="E184" s="37" t="s">
        <v>365</v>
      </c>
      <c r="F184" s="38">
        <v>7.34</v>
      </c>
      <c r="G184" s="32">
        <v>97</v>
      </c>
      <c r="H184" s="15" t="s">
        <v>124</v>
      </c>
      <c r="I184" s="19">
        <v>16</v>
      </c>
      <c r="J184" s="19">
        <v>780000</v>
      </c>
      <c r="K184" s="23">
        <f t="shared" si="6"/>
        <v>780000</v>
      </c>
      <c r="L184" s="19">
        <f>J184*5</f>
        <v>3900000</v>
      </c>
      <c r="M184" s="28" t="s">
        <v>593</v>
      </c>
      <c r="N184" s="25" t="s">
        <v>23</v>
      </c>
    </row>
    <row r="185" spans="1:14" s="53" customFormat="1" ht="17.25" customHeight="1" x14ac:dyDescent="0.3">
      <c r="A185" s="15" t="s">
        <v>594</v>
      </c>
      <c r="B185" s="16" t="s">
        <v>595</v>
      </c>
      <c r="C185" s="17">
        <v>37125</v>
      </c>
      <c r="D185" s="16" t="s">
        <v>596</v>
      </c>
      <c r="E185" s="37" t="s">
        <v>365</v>
      </c>
      <c r="F185" s="39">
        <v>9.09</v>
      </c>
      <c r="G185" s="19">
        <v>91</v>
      </c>
      <c r="H185" s="15" t="s">
        <v>21</v>
      </c>
      <c r="I185" s="19">
        <v>14</v>
      </c>
      <c r="J185" s="19">
        <v>780000</v>
      </c>
      <c r="K185" s="23">
        <f t="shared" si="6"/>
        <v>880000</v>
      </c>
      <c r="L185" s="19">
        <f>(J185*5)+500000</f>
        <v>4400000</v>
      </c>
      <c r="M185" s="28" t="s">
        <v>597</v>
      </c>
      <c r="N185" s="25" t="s">
        <v>23</v>
      </c>
    </row>
    <row r="186" spans="1:14" s="53" customFormat="1" ht="17.25" customHeight="1" x14ac:dyDescent="0.3">
      <c r="A186" s="15" t="s">
        <v>598</v>
      </c>
      <c r="B186" s="16" t="s">
        <v>599</v>
      </c>
      <c r="C186" s="17">
        <v>36923</v>
      </c>
      <c r="D186" s="16" t="s">
        <v>596</v>
      </c>
      <c r="E186" s="37" t="s">
        <v>365</v>
      </c>
      <c r="F186" s="39">
        <v>8.99</v>
      </c>
      <c r="G186" s="19">
        <v>90</v>
      </c>
      <c r="H186" s="15" t="s">
        <v>30</v>
      </c>
      <c r="I186" s="19">
        <v>14</v>
      </c>
      <c r="J186" s="19">
        <v>780000</v>
      </c>
      <c r="K186" s="23">
        <f t="shared" si="6"/>
        <v>830000</v>
      </c>
      <c r="L186" s="19">
        <f t="shared" ref="L186:L201" si="11">(J186*5)+250000</f>
        <v>4150000</v>
      </c>
      <c r="M186" s="24" t="s">
        <v>600</v>
      </c>
      <c r="N186" s="25" t="s">
        <v>47</v>
      </c>
    </row>
    <row r="187" spans="1:14" s="53" customFormat="1" ht="17.25" customHeight="1" x14ac:dyDescent="0.3">
      <c r="A187" s="15" t="s">
        <v>601</v>
      </c>
      <c r="B187" s="16" t="s">
        <v>504</v>
      </c>
      <c r="C187" s="17">
        <v>37198</v>
      </c>
      <c r="D187" s="16" t="s">
        <v>602</v>
      </c>
      <c r="E187" s="37" t="s">
        <v>365</v>
      </c>
      <c r="F187" s="39">
        <v>8.8699999999999992</v>
      </c>
      <c r="G187" s="19">
        <v>97</v>
      </c>
      <c r="H187" s="15" t="s">
        <v>30</v>
      </c>
      <c r="I187" s="19">
        <v>14</v>
      </c>
      <c r="J187" s="19">
        <v>780000</v>
      </c>
      <c r="K187" s="23">
        <f t="shared" si="6"/>
        <v>830000</v>
      </c>
      <c r="L187" s="19">
        <f t="shared" si="11"/>
        <v>4150000</v>
      </c>
      <c r="M187" s="28" t="s">
        <v>603</v>
      </c>
      <c r="N187" s="25" t="s">
        <v>23</v>
      </c>
    </row>
    <row r="188" spans="1:14" s="53" customFormat="1" ht="17.25" customHeight="1" x14ac:dyDescent="0.3">
      <c r="A188" s="15" t="s">
        <v>604</v>
      </c>
      <c r="B188" s="16" t="s">
        <v>605</v>
      </c>
      <c r="C188" s="17">
        <v>36907</v>
      </c>
      <c r="D188" s="16" t="s">
        <v>606</v>
      </c>
      <c r="E188" s="37" t="s">
        <v>365</v>
      </c>
      <c r="F188" s="39">
        <v>8.98</v>
      </c>
      <c r="G188" s="19">
        <v>97</v>
      </c>
      <c r="H188" s="15" t="s">
        <v>30</v>
      </c>
      <c r="I188" s="19">
        <v>18</v>
      </c>
      <c r="J188" s="19">
        <v>780000</v>
      </c>
      <c r="K188" s="23">
        <f t="shared" si="6"/>
        <v>830000</v>
      </c>
      <c r="L188" s="19">
        <f t="shared" si="11"/>
        <v>4150000</v>
      </c>
      <c r="M188" s="24" t="s">
        <v>607</v>
      </c>
      <c r="N188" s="25" t="s">
        <v>23</v>
      </c>
    </row>
    <row r="189" spans="1:14" s="53" customFormat="1" ht="17.25" customHeight="1" x14ac:dyDescent="0.3">
      <c r="A189" s="15" t="s">
        <v>608</v>
      </c>
      <c r="B189" s="16" t="s">
        <v>609</v>
      </c>
      <c r="C189" s="17">
        <v>37039</v>
      </c>
      <c r="D189" s="16" t="s">
        <v>606</v>
      </c>
      <c r="E189" s="37" t="s">
        <v>365</v>
      </c>
      <c r="F189" s="39">
        <v>8.81</v>
      </c>
      <c r="G189" s="19">
        <v>86</v>
      </c>
      <c r="H189" s="15" t="s">
        <v>30</v>
      </c>
      <c r="I189" s="19">
        <v>18</v>
      </c>
      <c r="J189" s="19">
        <v>780000</v>
      </c>
      <c r="K189" s="23">
        <f t="shared" si="6"/>
        <v>830000</v>
      </c>
      <c r="L189" s="19">
        <f t="shared" si="11"/>
        <v>4150000</v>
      </c>
      <c r="M189" s="24" t="s">
        <v>610</v>
      </c>
      <c r="N189" s="25" t="s">
        <v>91</v>
      </c>
    </row>
    <row r="190" spans="1:14" s="53" customFormat="1" ht="17.25" customHeight="1" x14ac:dyDescent="0.3">
      <c r="A190" s="15" t="s">
        <v>611</v>
      </c>
      <c r="B190" s="16" t="s">
        <v>612</v>
      </c>
      <c r="C190" s="17">
        <v>37498</v>
      </c>
      <c r="D190" s="16" t="s">
        <v>613</v>
      </c>
      <c r="E190" s="37" t="s">
        <v>365</v>
      </c>
      <c r="F190" s="39">
        <v>8.6999999999999993</v>
      </c>
      <c r="G190" s="19">
        <v>80</v>
      </c>
      <c r="H190" s="15" t="s">
        <v>30</v>
      </c>
      <c r="I190" s="19">
        <v>18</v>
      </c>
      <c r="J190" s="19">
        <v>780000</v>
      </c>
      <c r="K190" s="23">
        <f t="shared" si="6"/>
        <v>830000</v>
      </c>
      <c r="L190" s="19">
        <f t="shared" si="11"/>
        <v>4150000</v>
      </c>
      <c r="M190" s="26" t="s">
        <v>614</v>
      </c>
      <c r="N190" s="25" t="s">
        <v>91</v>
      </c>
    </row>
    <row r="191" spans="1:14" s="53" customFormat="1" ht="17.25" customHeight="1" x14ac:dyDescent="0.3">
      <c r="A191" s="15" t="s">
        <v>615</v>
      </c>
      <c r="B191" s="16" t="s">
        <v>616</v>
      </c>
      <c r="C191" s="17">
        <v>37440</v>
      </c>
      <c r="D191" s="16" t="s">
        <v>613</v>
      </c>
      <c r="E191" s="37" t="s">
        <v>365</v>
      </c>
      <c r="F191" s="39">
        <v>8.65</v>
      </c>
      <c r="G191" s="19">
        <v>83</v>
      </c>
      <c r="H191" s="15" t="s">
        <v>30</v>
      </c>
      <c r="I191" s="19">
        <v>18</v>
      </c>
      <c r="J191" s="19">
        <v>780000</v>
      </c>
      <c r="K191" s="23">
        <f t="shared" si="6"/>
        <v>830000</v>
      </c>
      <c r="L191" s="19">
        <f t="shared" si="11"/>
        <v>4150000</v>
      </c>
      <c r="M191" s="28" t="s">
        <v>617</v>
      </c>
      <c r="N191" s="25" t="s">
        <v>23</v>
      </c>
    </row>
    <row r="192" spans="1:14" s="53" customFormat="1" ht="17.25" customHeight="1" x14ac:dyDescent="0.3">
      <c r="A192" s="15" t="s">
        <v>618</v>
      </c>
      <c r="B192" s="16" t="s">
        <v>619</v>
      </c>
      <c r="C192" s="17">
        <v>35938</v>
      </c>
      <c r="D192" s="16" t="s">
        <v>606</v>
      </c>
      <c r="E192" s="37" t="s">
        <v>365</v>
      </c>
      <c r="F192" s="39">
        <v>8.6300000000000008</v>
      </c>
      <c r="G192" s="19">
        <v>97</v>
      </c>
      <c r="H192" s="15" t="s">
        <v>30</v>
      </c>
      <c r="I192" s="19">
        <v>18</v>
      </c>
      <c r="J192" s="19">
        <v>780000</v>
      </c>
      <c r="K192" s="23">
        <f t="shared" si="6"/>
        <v>830000</v>
      </c>
      <c r="L192" s="19">
        <f t="shared" si="11"/>
        <v>4150000</v>
      </c>
      <c r="M192" s="28" t="s">
        <v>620</v>
      </c>
      <c r="N192" s="25" t="s">
        <v>23</v>
      </c>
    </row>
    <row r="193" spans="1:14" s="53" customFormat="1" ht="17.25" customHeight="1" x14ac:dyDescent="0.3">
      <c r="A193" s="15" t="s">
        <v>621</v>
      </c>
      <c r="B193" s="16" t="s">
        <v>622</v>
      </c>
      <c r="C193" s="17">
        <v>37837</v>
      </c>
      <c r="D193" s="16" t="s">
        <v>623</v>
      </c>
      <c r="E193" s="37" t="s">
        <v>365</v>
      </c>
      <c r="F193" s="39">
        <v>8.74</v>
      </c>
      <c r="G193" s="19">
        <v>84</v>
      </c>
      <c r="H193" s="15" t="s">
        <v>30</v>
      </c>
      <c r="I193" s="19">
        <v>17</v>
      </c>
      <c r="J193" s="19">
        <v>780000</v>
      </c>
      <c r="K193" s="23">
        <f t="shared" si="6"/>
        <v>830000</v>
      </c>
      <c r="L193" s="19">
        <f t="shared" si="11"/>
        <v>4150000</v>
      </c>
      <c r="M193" s="28" t="s">
        <v>624</v>
      </c>
      <c r="N193" s="25" t="s">
        <v>91</v>
      </c>
    </row>
    <row r="194" spans="1:14" s="53" customFormat="1" ht="17.25" customHeight="1" x14ac:dyDescent="0.3">
      <c r="A194" s="15" t="s">
        <v>625</v>
      </c>
      <c r="B194" s="16" t="s">
        <v>626</v>
      </c>
      <c r="C194" s="17">
        <v>36520</v>
      </c>
      <c r="D194" s="16" t="s">
        <v>623</v>
      </c>
      <c r="E194" s="37" t="s">
        <v>365</v>
      </c>
      <c r="F194" s="39">
        <v>8.4600000000000009</v>
      </c>
      <c r="G194" s="19">
        <v>93</v>
      </c>
      <c r="H194" s="15" t="s">
        <v>30</v>
      </c>
      <c r="I194" s="19">
        <v>17</v>
      </c>
      <c r="J194" s="19">
        <v>780000</v>
      </c>
      <c r="K194" s="23">
        <f t="shared" si="6"/>
        <v>830000</v>
      </c>
      <c r="L194" s="19">
        <f t="shared" si="11"/>
        <v>4150000</v>
      </c>
      <c r="M194" s="33">
        <v>7867687</v>
      </c>
      <c r="N194" s="27" t="s">
        <v>627</v>
      </c>
    </row>
    <row r="195" spans="1:14" s="53" customFormat="1" ht="17.25" customHeight="1" x14ac:dyDescent="0.3">
      <c r="A195" s="15" t="s">
        <v>628</v>
      </c>
      <c r="B195" s="16" t="s">
        <v>629</v>
      </c>
      <c r="C195" s="17">
        <v>37970</v>
      </c>
      <c r="D195" s="16" t="s">
        <v>623</v>
      </c>
      <c r="E195" s="37" t="s">
        <v>365</v>
      </c>
      <c r="F195" s="39">
        <v>8.1199999999999992</v>
      </c>
      <c r="G195" s="19">
        <v>84</v>
      </c>
      <c r="H195" s="15" t="s">
        <v>30</v>
      </c>
      <c r="I195" s="19">
        <v>17</v>
      </c>
      <c r="J195" s="19">
        <v>780000</v>
      </c>
      <c r="K195" s="23">
        <f t="shared" si="6"/>
        <v>830000</v>
      </c>
      <c r="L195" s="19">
        <f t="shared" si="11"/>
        <v>4150000</v>
      </c>
      <c r="M195" s="33">
        <v>2100815122003</v>
      </c>
      <c r="N195" s="25" t="s">
        <v>91</v>
      </c>
    </row>
    <row r="196" spans="1:14" s="53" customFormat="1" ht="17.25" customHeight="1" x14ac:dyDescent="0.3">
      <c r="A196" s="15" t="s">
        <v>630</v>
      </c>
      <c r="B196" s="16" t="s">
        <v>631</v>
      </c>
      <c r="C196" s="17">
        <v>36468</v>
      </c>
      <c r="D196" s="16" t="s">
        <v>632</v>
      </c>
      <c r="E196" s="37" t="s">
        <v>365</v>
      </c>
      <c r="F196" s="39">
        <v>8.0500000000000007</v>
      </c>
      <c r="G196" s="19">
        <v>84</v>
      </c>
      <c r="H196" s="15" t="s">
        <v>30</v>
      </c>
      <c r="I196" s="19">
        <v>17</v>
      </c>
      <c r="J196" s="19">
        <v>780000</v>
      </c>
      <c r="K196" s="23">
        <f t="shared" si="6"/>
        <v>830000</v>
      </c>
      <c r="L196" s="19">
        <f t="shared" si="11"/>
        <v>4150000</v>
      </c>
      <c r="M196" s="33">
        <v>8016205072042</v>
      </c>
      <c r="N196" s="27" t="s">
        <v>114</v>
      </c>
    </row>
    <row r="197" spans="1:14" s="53" customFormat="1" ht="17.25" customHeight="1" x14ac:dyDescent="0.3">
      <c r="A197" s="15" t="s">
        <v>633</v>
      </c>
      <c r="B197" s="16" t="s">
        <v>634</v>
      </c>
      <c r="C197" s="17">
        <v>37779</v>
      </c>
      <c r="D197" s="16" t="s">
        <v>632</v>
      </c>
      <c r="E197" s="37" t="s">
        <v>365</v>
      </c>
      <c r="F197" s="39">
        <v>8.0399999999999991</v>
      </c>
      <c r="G197" s="19">
        <v>90</v>
      </c>
      <c r="H197" s="15" t="s">
        <v>30</v>
      </c>
      <c r="I197" s="19">
        <v>17</v>
      </c>
      <c r="J197" s="19">
        <v>780000</v>
      </c>
      <c r="K197" s="23">
        <f t="shared" si="6"/>
        <v>830000</v>
      </c>
      <c r="L197" s="19">
        <f t="shared" si="11"/>
        <v>4150000</v>
      </c>
      <c r="M197" s="33">
        <v>44310000353702</v>
      </c>
      <c r="N197" s="27" t="s">
        <v>38</v>
      </c>
    </row>
    <row r="198" spans="1:14" s="53" customFormat="1" ht="17.25" customHeight="1" x14ac:dyDescent="0.3">
      <c r="A198" s="15" t="s">
        <v>635</v>
      </c>
      <c r="B198" s="16" t="s">
        <v>636</v>
      </c>
      <c r="C198" s="17">
        <v>37684</v>
      </c>
      <c r="D198" s="16" t="s">
        <v>623</v>
      </c>
      <c r="E198" s="37" t="s">
        <v>365</v>
      </c>
      <c r="F198" s="39">
        <v>8.0299999999999994</v>
      </c>
      <c r="G198" s="19">
        <v>90</v>
      </c>
      <c r="H198" s="15" t="s">
        <v>30</v>
      </c>
      <c r="I198" s="19">
        <v>17</v>
      </c>
      <c r="J198" s="19">
        <v>780000</v>
      </c>
      <c r="K198" s="23">
        <f t="shared" ref="K198:K251" si="12">IF(H198="Xuất sắc",J198+100000,IF(H198="Giỏi",J198+50000,J198))</f>
        <v>830000</v>
      </c>
      <c r="L198" s="19">
        <f t="shared" si="11"/>
        <v>4150000</v>
      </c>
      <c r="M198" s="33">
        <v>1018256976</v>
      </c>
      <c r="N198" s="27" t="s">
        <v>137</v>
      </c>
    </row>
    <row r="199" spans="1:14" s="53" customFormat="1" ht="17.25" customHeight="1" x14ac:dyDescent="0.3">
      <c r="A199" s="15" t="s">
        <v>637</v>
      </c>
      <c r="B199" s="16" t="s">
        <v>638</v>
      </c>
      <c r="C199" s="17">
        <v>37782</v>
      </c>
      <c r="D199" s="16" t="s">
        <v>632</v>
      </c>
      <c r="E199" s="37" t="s">
        <v>365</v>
      </c>
      <c r="F199" s="39">
        <v>8.01</v>
      </c>
      <c r="G199" s="19">
        <v>90</v>
      </c>
      <c r="H199" s="15" t="s">
        <v>30</v>
      </c>
      <c r="I199" s="19">
        <v>17</v>
      </c>
      <c r="J199" s="19">
        <v>780000</v>
      </c>
      <c r="K199" s="23">
        <f t="shared" si="12"/>
        <v>830000</v>
      </c>
      <c r="L199" s="19">
        <f t="shared" si="11"/>
        <v>4150000</v>
      </c>
      <c r="M199" s="28" t="s">
        <v>639</v>
      </c>
      <c r="N199" s="25" t="s">
        <v>91</v>
      </c>
    </row>
    <row r="200" spans="1:14" s="53" customFormat="1" ht="17.25" customHeight="1" x14ac:dyDescent="0.3">
      <c r="A200" s="15" t="s">
        <v>640</v>
      </c>
      <c r="B200" s="16" t="s">
        <v>641</v>
      </c>
      <c r="C200" s="17">
        <v>36930</v>
      </c>
      <c r="D200" s="16" t="s">
        <v>642</v>
      </c>
      <c r="E200" s="15" t="s">
        <v>643</v>
      </c>
      <c r="F200" s="39">
        <v>8.6300000000000008</v>
      </c>
      <c r="G200" s="19">
        <v>90</v>
      </c>
      <c r="H200" s="15" t="s">
        <v>30</v>
      </c>
      <c r="I200" s="19">
        <v>15</v>
      </c>
      <c r="J200" s="22">
        <v>780000</v>
      </c>
      <c r="K200" s="23">
        <f t="shared" si="12"/>
        <v>830000</v>
      </c>
      <c r="L200" s="19">
        <f t="shared" si="11"/>
        <v>4150000</v>
      </c>
      <c r="M200" s="51">
        <v>19036293067010</v>
      </c>
      <c r="N200" s="54" t="s">
        <v>644</v>
      </c>
    </row>
    <row r="201" spans="1:14" s="53" customFormat="1" ht="17.25" customHeight="1" x14ac:dyDescent="0.3">
      <c r="A201" s="15" t="s">
        <v>645</v>
      </c>
      <c r="B201" s="16" t="s">
        <v>646</v>
      </c>
      <c r="C201" s="17">
        <v>36964</v>
      </c>
      <c r="D201" s="16" t="s">
        <v>642</v>
      </c>
      <c r="E201" s="15" t="s">
        <v>643</v>
      </c>
      <c r="F201" s="39">
        <v>8.3000000000000007</v>
      </c>
      <c r="G201" s="19">
        <v>94</v>
      </c>
      <c r="H201" s="15" t="s">
        <v>30</v>
      </c>
      <c r="I201" s="19">
        <v>15</v>
      </c>
      <c r="J201" s="22">
        <v>780000</v>
      </c>
      <c r="K201" s="23">
        <f t="shared" si="12"/>
        <v>830000</v>
      </c>
      <c r="L201" s="19">
        <f t="shared" si="11"/>
        <v>4150000</v>
      </c>
      <c r="M201" s="51">
        <v>19070029601010</v>
      </c>
      <c r="N201" s="54" t="s">
        <v>644</v>
      </c>
    </row>
    <row r="202" spans="1:14" s="53" customFormat="1" ht="17.25" customHeight="1" x14ac:dyDescent="0.3">
      <c r="A202" s="15" t="s">
        <v>647</v>
      </c>
      <c r="B202" s="16" t="s">
        <v>648</v>
      </c>
      <c r="C202" s="17">
        <v>37564</v>
      </c>
      <c r="D202" s="16" t="s">
        <v>649</v>
      </c>
      <c r="E202" s="15" t="s">
        <v>643</v>
      </c>
      <c r="F202" s="39">
        <v>7.81</v>
      </c>
      <c r="G202" s="19">
        <v>95</v>
      </c>
      <c r="H202" s="15" t="s">
        <v>124</v>
      </c>
      <c r="I202" s="19">
        <v>17</v>
      </c>
      <c r="J202" s="22">
        <v>780000</v>
      </c>
      <c r="K202" s="23">
        <f t="shared" si="12"/>
        <v>780000</v>
      </c>
      <c r="L202" s="19">
        <f t="shared" ref="L202:L210" si="13">J202*5</f>
        <v>3900000</v>
      </c>
      <c r="M202" s="26" t="s">
        <v>650</v>
      </c>
      <c r="N202" s="25" t="s">
        <v>23</v>
      </c>
    </row>
    <row r="203" spans="1:14" s="53" customFormat="1" ht="17.25" customHeight="1" x14ac:dyDescent="0.3">
      <c r="A203" s="15" t="s">
        <v>651</v>
      </c>
      <c r="B203" s="16" t="s">
        <v>652</v>
      </c>
      <c r="C203" s="17">
        <v>37574</v>
      </c>
      <c r="D203" s="16" t="s">
        <v>649</v>
      </c>
      <c r="E203" s="15" t="s">
        <v>643</v>
      </c>
      <c r="F203" s="39">
        <v>7.77</v>
      </c>
      <c r="G203" s="19">
        <v>88</v>
      </c>
      <c r="H203" s="15" t="s">
        <v>124</v>
      </c>
      <c r="I203" s="19">
        <v>17</v>
      </c>
      <c r="J203" s="22">
        <v>780000</v>
      </c>
      <c r="K203" s="23">
        <f t="shared" si="12"/>
        <v>780000</v>
      </c>
      <c r="L203" s="19">
        <f t="shared" si="13"/>
        <v>3900000</v>
      </c>
      <c r="M203" s="26" t="s">
        <v>653</v>
      </c>
      <c r="N203" s="25" t="s">
        <v>654</v>
      </c>
    </row>
    <row r="204" spans="1:14" s="53" customFormat="1" ht="17.25" customHeight="1" x14ac:dyDescent="0.3">
      <c r="A204" s="15" t="s">
        <v>655</v>
      </c>
      <c r="B204" s="16" t="s">
        <v>656</v>
      </c>
      <c r="C204" s="17">
        <v>37509</v>
      </c>
      <c r="D204" s="16" t="s">
        <v>649</v>
      </c>
      <c r="E204" s="15" t="s">
        <v>643</v>
      </c>
      <c r="F204" s="39">
        <v>7.66</v>
      </c>
      <c r="G204" s="19">
        <v>88</v>
      </c>
      <c r="H204" s="15" t="s">
        <v>124</v>
      </c>
      <c r="I204" s="19">
        <v>17</v>
      </c>
      <c r="J204" s="22">
        <v>780000</v>
      </c>
      <c r="K204" s="23">
        <f t="shared" si="12"/>
        <v>780000</v>
      </c>
      <c r="L204" s="19">
        <f t="shared" si="13"/>
        <v>3900000</v>
      </c>
      <c r="M204" s="26" t="s">
        <v>657</v>
      </c>
      <c r="N204" s="25" t="s">
        <v>23</v>
      </c>
    </row>
    <row r="205" spans="1:14" s="53" customFormat="1" ht="17.25" customHeight="1" x14ac:dyDescent="0.3">
      <c r="A205" s="15" t="s">
        <v>658</v>
      </c>
      <c r="B205" s="16" t="s">
        <v>641</v>
      </c>
      <c r="C205" s="17">
        <v>37423</v>
      </c>
      <c r="D205" s="16" t="s">
        <v>649</v>
      </c>
      <c r="E205" s="15" t="s">
        <v>643</v>
      </c>
      <c r="F205" s="39">
        <v>7.56</v>
      </c>
      <c r="G205" s="19">
        <v>88</v>
      </c>
      <c r="H205" s="15" t="s">
        <v>124</v>
      </c>
      <c r="I205" s="19">
        <v>17</v>
      </c>
      <c r="J205" s="22">
        <v>780000</v>
      </c>
      <c r="K205" s="23">
        <f t="shared" si="12"/>
        <v>780000</v>
      </c>
      <c r="L205" s="19">
        <f t="shared" si="13"/>
        <v>3900000</v>
      </c>
      <c r="M205" s="26" t="s">
        <v>659</v>
      </c>
      <c r="N205" s="25" t="s">
        <v>654</v>
      </c>
    </row>
    <row r="206" spans="1:14" s="53" customFormat="1" ht="17.25" customHeight="1" x14ac:dyDescent="0.3">
      <c r="A206" s="15" t="s">
        <v>660</v>
      </c>
      <c r="B206" s="16" t="s">
        <v>864</v>
      </c>
      <c r="C206" s="17">
        <v>37334</v>
      </c>
      <c r="D206" s="16" t="s">
        <v>649</v>
      </c>
      <c r="E206" s="15" t="s">
        <v>643</v>
      </c>
      <c r="F206" s="39">
        <v>7.46</v>
      </c>
      <c r="G206" s="19">
        <v>92</v>
      </c>
      <c r="H206" s="15" t="s">
        <v>124</v>
      </c>
      <c r="I206" s="19">
        <v>17</v>
      </c>
      <c r="J206" s="22">
        <v>780000</v>
      </c>
      <c r="K206" s="23">
        <f t="shared" si="12"/>
        <v>780000</v>
      </c>
      <c r="L206" s="19">
        <f t="shared" si="13"/>
        <v>3900000</v>
      </c>
      <c r="M206" s="24" t="s">
        <v>865</v>
      </c>
      <c r="N206" s="25" t="s">
        <v>23</v>
      </c>
    </row>
    <row r="207" spans="1:14" s="53" customFormat="1" ht="17.25" customHeight="1" x14ac:dyDescent="0.3">
      <c r="A207" s="15" t="s">
        <v>661</v>
      </c>
      <c r="B207" s="16" t="s">
        <v>662</v>
      </c>
      <c r="C207" s="17">
        <v>37492</v>
      </c>
      <c r="D207" s="16" t="s">
        <v>663</v>
      </c>
      <c r="E207" s="15" t="s">
        <v>643</v>
      </c>
      <c r="F207" s="39">
        <v>7.7</v>
      </c>
      <c r="G207" s="19">
        <v>83</v>
      </c>
      <c r="H207" s="15" t="s">
        <v>124</v>
      </c>
      <c r="I207" s="19">
        <v>16</v>
      </c>
      <c r="J207" s="22">
        <v>780000</v>
      </c>
      <c r="K207" s="23">
        <f t="shared" si="12"/>
        <v>780000</v>
      </c>
      <c r="L207" s="19">
        <f t="shared" si="13"/>
        <v>3900000</v>
      </c>
      <c r="M207" s="33" t="s">
        <v>664</v>
      </c>
      <c r="N207" s="54" t="s">
        <v>346</v>
      </c>
    </row>
    <row r="208" spans="1:14" s="53" customFormat="1" ht="17.25" customHeight="1" x14ac:dyDescent="0.3">
      <c r="A208" s="15" t="s">
        <v>665</v>
      </c>
      <c r="B208" s="16" t="s">
        <v>666</v>
      </c>
      <c r="C208" s="17">
        <v>36340</v>
      </c>
      <c r="D208" s="16" t="s">
        <v>663</v>
      </c>
      <c r="E208" s="15" t="s">
        <v>643</v>
      </c>
      <c r="F208" s="39">
        <v>7.61</v>
      </c>
      <c r="G208" s="19">
        <v>93</v>
      </c>
      <c r="H208" s="15" t="s">
        <v>124</v>
      </c>
      <c r="I208" s="19">
        <v>16</v>
      </c>
      <c r="J208" s="22">
        <v>780000</v>
      </c>
      <c r="K208" s="23">
        <f t="shared" si="12"/>
        <v>780000</v>
      </c>
      <c r="L208" s="19">
        <f t="shared" si="13"/>
        <v>3900000</v>
      </c>
      <c r="M208" s="33" t="s">
        <v>667</v>
      </c>
      <c r="N208" s="54" t="s">
        <v>346</v>
      </c>
    </row>
    <row r="209" spans="1:14" s="53" customFormat="1" ht="17.25" customHeight="1" x14ac:dyDescent="0.3">
      <c r="A209" s="15" t="s">
        <v>668</v>
      </c>
      <c r="B209" s="16" t="s">
        <v>669</v>
      </c>
      <c r="C209" s="17">
        <v>37923</v>
      </c>
      <c r="D209" s="16" t="s">
        <v>663</v>
      </c>
      <c r="E209" s="15" t="s">
        <v>643</v>
      </c>
      <c r="F209" s="39">
        <v>7.54</v>
      </c>
      <c r="G209" s="19">
        <v>85</v>
      </c>
      <c r="H209" s="15" t="s">
        <v>124</v>
      </c>
      <c r="I209" s="19">
        <v>16</v>
      </c>
      <c r="J209" s="22">
        <v>780000</v>
      </c>
      <c r="K209" s="23">
        <f t="shared" si="12"/>
        <v>780000</v>
      </c>
      <c r="L209" s="19">
        <f t="shared" si="13"/>
        <v>3900000</v>
      </c>
      <c r="M209" s="33" t="s">
        <v>670</v>
      </c>
      <c r="N209" s="54" t="s">
        <v>342</v>
      </c>
    </row>
    <row r="210" spans="1:14" s="53" customFormat="1" ht="17.25" customHeight="1" x14ac:dyDescent="0.3">
      <c r="A210" s="15" t="s">
        <v>671</v>
      </c>
      <c r="B210" s="16" t="s">
        <v>672</v>
      </c>
      <c r="C210" s="17">
        <v>36733</v>
      </c>
      <c r="D210" s="16" t="s">
        <v>663</v>
      </c>
      <c r="E210" s="15" t="s">
        <v>643</v>
      </c>
      <c r="F210" s="39">
        <v>7.06</v>
      </c>
      <c r="G210" s="19">
        <v>82</v>
      </c>
      <c r="H210" s="15" t="s">
        <v>124</v>
      </c>
      <c r="I210" s="19">
        <v>16</v>
      </c>
      <c r="J210" s="22">
        <v>780000</v>
      </c>
      <c r="K210" s="23">
        <f t="shared" si="12"/>
        <v>780000</v>
      </c>
      <c r="L210" s="19">
        <f t="shared" si="13"/>
        <v>3900000</v>
      </c>
      <c r="M210" s="33" t="s">
        <v>673</v>
      </c>
      <c r="N210" s="54" t="s">
        <v>38</v>
      </c>
    </row>
    <row r="211" spans="1:14" s="53" customFormat="1" ht="17.25" customHeight="1" x14ac:dyDescent="0.3">
      <c r="A211" s="15" t="s">
        <v>674</v>
      </c>
      <c r="B211" s="16" t="s">
        <v>675</v>
      </c>
      <c r="C211" s="17">
        <v>37125</v>
      </c>
      <c r="D211" s="16" t="s">
        <v>676</v>
      </c>
      <c r="E211" s="15" t="s">
        <v>677</v>
      </c>
      <c r="F211" s="38">
        <v>9.0299999999999994</v>
      </c>
      <c r="G211" s="32">
        <v>81</v>
      </c>
      <c r="H211" s="15" t="s">
        <v>21</v>
      </c>
      <c r="I211" s="19">
        <v>12</v>
      </c>
      <c r="J211" s="22">
        <v>935000</v>
      </c>
      <c r="K211" s="23">
        <f t="shared" si="12"/>
        <v>1035000</v>
      </c>
      <c r="L211" s="19">
        <f>(J211*5)+500000</f>
        <v>5175000</v>
      </c>
      <c r="M211" s="26" t="s">
        <v>678</v>
      </c>
      <c r="N211" s="25" t="s">
        <v>91</v>
      </c>
    </row>
    <row r="212" spans="1:14" s="53" customFormat="1" ht="17.25" customHeight="1" x14ac:dyDescent="0.3">
      <c r="A212" s="15" t="s">
        <v>679</v>
      </c>
      <c r="B212" s="16" t="s">
        <v>680</v>
      </c>
      <c r="C212" s="17">
        <v>37001</v>
      </c>
      <c r="D212" s="16" t="s">
        <v>676</v>
      </c>
      <c r="E212" s="15" t="s">
        <v>677</v>
      </c>
      <c r="F212" s="38">
        <v>8.9</v>
      </c>
      <c r="G212" s="32">
        <v>80</v>
      </c>
      <c r="H212" s="15" t="s">
        <v>30</v>
      </c>
      <c r="I212" s="19">
        <v>12</v>
      </c>
      <c r="J212" s="22">
        <v>935000</v>
      </c>
      <c r="K212" s="23">
        <f t="shared" si="12"/>
        <v>985000</v>
      </c>
      <c r="L212" s="19">
        <f>(J212*5)+250000</f>
        <v>4925000</v>
      </c>
      <c r="M212" s="26" t="s">
        <v>681</v>
      </c>
      <c r="N212" s="25" t="s">
        <v>38</v>
      </c>
    </row>
    <row r="213" spans="1:14" s="53" customFormat="1" ht="17.25" customHeight="1" x14ac:dyDescent="0.3">
      <c r="A213" s="15" t="s">
        <v>682</v>
      </c>
      <c r="B213" s="16" t="s">
        <v>683</v>
      </c>
      <c r="C213" s="17">
        <v>37063</v>
      </c>
      <c r="D213" s="16" t="s">
        <v>676</v>
      </c>
      <c r="E213" s="15" t="s">
        <v>677</v>
      </c>
      <c r="F213" s="38">
        <v>8.85</v>
      </c>
      <c r="G213" s="32">
        <v>81</v>
      </c>
      <c r="H213" s="15" t="s">
        <v>30</v>
      </c>
      <c r="I213" s="19">
        <v>12</v>
      </c>
      <c r="J213" s="22">
        <v>935000</v>
      </c>
      <c r="K213" s="23">
        <f t="shared" si="12"/>
        <v>985000</v>
      </c>
      <c r="L213" s="19">
        <f>(J213*5)+250000</f>
        <v>4925000</v>
      </c>
      <c r="M213" s="26" t="s">
        <v>684</v>
      </c>
      <c r="N213" s="25" t="s">
        <v>358</v>
      </c>
    </row>
    <row r="214" spans="1:14" s="53" customFormat="1" ht="17.25" customHeight="1" x14ac:dyDescent="0.3">
      <c r="A214" s="15" t="s">
        <v>685</v>
      </c>
      <c r="B214" s="16" t="s">
        <v>686</v>
      </c>
      <c r="C214" s="17">
        <v>37415</v>
      </c>
      <c r="D214" s="16" t="s">
        <v>687</v>
      </c>
      <c r="E214" s="15" t="s">
        <v>677</v>
      </c>
      <c r="F214" s="38">
        <v>8.23</v>
      </c>
      <c r="G214" s="32">
        <v>90</v>
      </c>
      <c r="H214" s="15" t="s">
        <v>30</v>
      </c>
      <c r="I214" s="15" t="s">
        <v>73</v>
      </c>
      <c r="J214" s="22">
        <v>935000</v>
      </c>
      <c r="K214" s="23">
        <f t="shared" si="12"/>
        <v>985000</v>
      </c>
      <c r="L214" s="19">
        <f>(J214*5)+250000</f>
        <v>4925000</v>
      </c>
      <c r="M214" s="26" t="s">
        <v>688</v>
      </c>
      <c r="N214" s="25" t="s">
        <v>91</v>
      </c>
    </row>
    <row r="215" spans="1:14" s="53" customFormat="1" ht="17.25" customHeight="1" x14ac:dyDescent="0.3">
      <c r="A215" s="15" t="s">
        <v>689</v>
      </c>
      <c r="B215" s="16" t="s">
        <v>690</v>
      </c>
      <c r="C215" s="17">
        <v>37301</v>
      </c>
      <c r="D215" s="16" t="s">
        <v>687</v>
      </c>
      <c r="E215" s="15" t="s">
        <v>677</v>
      </c>
      <c r="F215" s="38">
        <v>8.14</v>
      </c>
      <c r="G215" s="32">
        <v>96</v>
      </c>
      <c r="H215" s="15" t="s">
        <v>30</v>
      </c>
      <c r="I215" s="15" t="s">
        <v>73</v>
      </c>
      <c r="J215" s="22">
        <v>935000</v>
      </c>
      <c r="K215" s="23">
        <f t="shared" si="12"/>
        <v>985000</v>
      </c>
      <c r="L215" s="19">
        <f>(J215*5)+250000</f>
        <v>4925000</v>
      </c>
      <c r="M215" s="26" t="s">
        <v>691</v>
      </c>
      <c r="N215" s="25" t="s">
        <v>23</v>
      </c>
    </row>
    <row r="216" spans="1:14" s="53" customFormat="1" ht="17.25" customHeight="1" x14ac:dyDescent="0.3">
      <c r="A216" s="15" t="s">
        <v>692</v>
      </c>
      <c r="B216" s="16" t="s">
        <v>693</v>
      </c>
      <c r="C216" s="17">
        <v>37303</v>
      </c>
      <c r="D216" s="16" t="s">
        <v>694</v>
      </c>
      <c r="E216" s="15" t="s">
        <v>677</v>
      </c>
      <c r="F216" s="38">
        <v>7.51</v>
      </c>
      <c r="G216" s="32">
        <v>80</v>
      </c>
      <c r="H216" s="15" t="s">
        <v>124</v>
      </c>
      <c r="I216" s="15" t="s">
        <v>73</v>
      </c>
      <c r="J216" s="22">
        <v>935000</v>
      </c>
      <c r="K216" s="23">
        <f t="shared" si="12"/>
        <v>935000</v>
      </c>
      <c r="L216" s="19">
        <f>J216*5</f>
        <v>4675000</v>
      </c>
      <c r="M216" s="26" t="s">
        <v>695</v>
      </c>
      <c r="N216" s="25" t="s">
        <v>436</v>
      </c>
    </row>
    <row r="217" spans="1:14" s="53" customFormat="1" ht="17.25" customHeight="1" x14ac:dyDescent="0.3">
      <c r="A217" s="15" t="s">
        <v>696</v>
      </c>
      <c r="B217" s="16" t="s">
        <v>697</v>
      </c>
      <c r="C217" s="17">
        <v>37572</v>
      </c>
      <c r="D217" s="16" t="s">
        <v>687</v>
      </c>
      <c r="E217" s="15" t="s">
        <v>677</v>
      </c>
      <c r="F217" s="38">
        <v>7.44</v>
      </c>
      <c r="G217" s="32">
        <v>86</v>
      </c>
      <c r="H217" s="15" t="s">
        <v>124</v>
      </c>
      <c r="I217" s="15" t="s">
        <v>73</v>
      </c>
      <c r="J217" s="22">
        <v>935000</v>
      </c>
      <c r="K217" s="23">
        <f t="shared" si="12"/>
        <v>935000</v>
      </c>
      <c r="L217" s="19">
        <f>J217*5</f>
        <v>4675000</v>
      </c>
      <c r="M217" s="26" t="s">
        <v>698</v>
      </c>
      <c r="N217" s="25" t="s">
        <v>23</v>
      </c>
    </row>
    <row r="218" spans="1:14" s="55" customFormat="1" ht="17.25" customHeight="1" x14ac:dyDescent="0.25">
      <c r="A218" s="15" t="s">
        <v>699</v>
      </c>
      <c r="B218" s="29" t="s">
        <v>700</v>
      </c>
      <c r="C218" s="41">
        <v>37630</v>
      </c>
      <c r="D218" s="29" t="s">
        <v>701</v>
      </c>
      <c r="E218" s="15" t="s">
        <v>677</v>
      </c>
      <c r="F218" s="38">
        <v>8.3000000000000007</v>
      </c>
      <c r="G218" s="32">
        <v>86</v>
      </c>
      <c r="H218" s="15" t="s">
        <v>30</v>
      </c>
      <c r="I218" s="15" t="s">
        <v>65</v>
      </c>
      <c r="J218" s="22">
        <v>935000</v>
      </c>
      <c r="K218" s="23">
        <f t="shared" si="12"/>
        <v>985000</v>
      </c>
      <c r="L218" s="19">
        <f>(J218*5)+250000</f>
        <v>4925000</v>
      </c>
      <c r="M218" s="58" t="s">
        <v>702</v>
      </c>
      <c r="N218" s="25" t="s">
        <v>23</v>
      </c>
    </row>
    <row r="219" spans="1:14" s="53" customFormat="1" ht="17.25" customHeight="1" x14ac:dyDescent="0.3">
      <c r="A219" s="15" t="s">
        <v>703</v>
      </c>
      <c r="B219" s="16" t="s">
        <v>704</v>
      </c>
      <c r="C219" s="17">
        <v>37984</v>
      </c>
      <c r="D219" s="16" t="s">
        <v>701</v>
      </c>
      <c r="E219" s="15" t="s">
        <v>677</v>
      </c>
      <c r="F219" s="38">
        <v>7.94</v>
      </c>
      <c r="G219" s="32">
        <v>85</v>
      </c>
      <c r="H219" s="15" t="s">
        <v>124</v>
      </c>
      <c r="I219" s="19">
        <v>16</v>
      </c>
      <c r="J219" s="22">
        <v>935000</v>
      </c>
      <c r="K219" s="23">
        <f t="shared" si="12"/>
        <v>935000</v>
      </c>
      <c r="L219" s="19">
        <f t="shared" ref="L219:L226" si="14">J219*5</f>
        <v>4675000</v>
      </c>
      <c r="M219" s="26" t="s">
        <v>705</v>
      </c>
      <c r="N219" s="25" t="s">
        <v>91</v>
      </c>
    </row>
    <row r="220" spans="1:14" s="53" customFormat="1" ht="17.25" customHeight="1" x14ac:dyDescent="0.3">
      <c r="A220" s="15" t="s">
        <v>706</v>
      </c>
      <c r="B220" s="16" t="s">
        <v>707</v>
      </c>
      <c r="C220" s="17">
        <v>37843</v>
      </c>
      <c r="D220" s="16" t="s">
        <v>701</v>
      </c>
      <c r="E220" s="15" t="s">
        <v>677</v>
      </c>
      <c r="F220" s="38">
        <v>7.93</v>
      </c>
      <c r="G220" s="32">
        <v>92</v>
      </c>
      <c r="H220" s="15" t="s">
        <v>124</v>
      </c>
      <c r="I220" s="19">
        <v>16</v>
      </c>
      <c r="J220" s="22">
        <v>935000</v>
      </c>
      <c r="K220" s="23">
        <f t="shared" si="12"/>
        <v>935000</v>
      </c>
      <c r="L220" s="19">
        <f t="shared" si="14"/>
        <v>4675000</v>
      </c>
      <c r="M220" s="26" t="s">
        <v>708</v>
      </c>
      <c r="N220" s="25" t="s">
        <v>358</v>
      </c>
    </row>
    <row r="221" spans="1:14" s="53" customFormat="1" ht="17.25" customHeight="1" x14ac:dyDescent="0.3">
      <c r="A221" s="15" t="s">
        <v>709</v>
      </c>
      <c r="B221" s="16" t="s">
        <v>710</v>
      </c>
      <c r="C221" s="17">
        <v>37016</v>
      </c>
      <c r="D221" s="16" t="s">
        <v>711</v>
      </c>
      <c r="E221" s="15" t="s">
        <v>677</v>
      </c>
      <c r="F221" s="38">
        <v>7.91</v>
      </c>
      <c r="G221" s="32">
        <v>92</v>
      </c>
      <c r="H221" s="15" t="s">
        <v>124</v>
      </c>
      <c r="I221" s="19">
        <v>16</v>
      </c>
      <c r="J221" s="22">
        <v>935000</v>
      </c>
      <c r="K221" s="23">
        <f t="shared" si="12"/>
        <v>935000</v>
      </c>
      <c r="L221" s="19">
        <f t="shared" si="14"/>
        <v>4675000</v>
      </c>
      <c r="M221" s="26" t="s">
        <v>712</v>
      </c>
      <c r="N221" s="25" t="s">
        <v>411</v>
      </c>
    </row>
    <row r="222" spans="1:14" s="53" customFormat="1" ht="17.25" customHeight="1" x14ac:dyDescent="0.3">
      <c r="A222" s="15" t="s">
        <v>713</v>
      </c>
      <c r="B222" s="16" t="s">
        <v>287</v>
      </c>
      <c r="C222" s="17">
        <v>37677</v>
      </c>
      <c r="D222" s="16" t="s">
        <v>711</v>
      </c>
      <c r="E222" s="15" t="s">
        <v>677</v>
      </c>
      <c r="F222" s="38">
        <v>7.71</v>
      </c>
      <c r="G222" s="32">
        <v>92</v>
      </c>
      <c r="H222" s="15" t="s">
        <v>124</v>
      </c>
      <c r="I222" s="19">
        <v>16</v>
      </c>
      <c r="J222" s="22">
        <v>935000</v>
      </c>
      <c r="K222" s="23">
        <f t="shared" si="12"/>
        <v>935000</v>
      </c>
      <c r="L222" s="19">
        <f t="shared" si="14"/>
        <v>4675000</v>
      </c>
      <c r="M222" s="26" t="s">
        <v>714</v>
      </c>
      <c r="N222" s="25" t="s">
        <v>358</v>
      </c>
    </row>
    <row r="223" spans="1:14" s="53" customFormat="1" ht="17.25" customHeight="1" x14ac:dyDescent="0.3">
      <c r="A223" s="15" t="s">
        <v>715</v>
      </c>
      <c r="B223" s="16" t="s">
        <v>716</v>
      </c>
      <c r="C223" s="17">
        <v>37739</v>
      </c>
      <c r="D223" s="16" t="s">
        <v>717</v>
      </c>
      <c r="E223" s="15" t="s">
        <v>677</v>
      </c>
      <c r="F223" s="38">
        <v>7.64</v>
      </c>
      <c r="G223" s="32">
        <v>91</v>
      </c>
      <c r="H223" s="15" t="s">
        <v>124</v>
      </c>
      <c r="I223" s="19">
        <v>16</v>
      </c>
      <c r="J223" s="22">
        <v>935000</v>
      </c>
      <c r="K223" s="23">
        <f t="shared" si="12"/>
        <v>935000</v>
      </c>
      <c r="L223" s="19">
        <f t="shared" si="14"/>
        <v>4675000</v>
      </c>
      <c r="M223" s="52" t="s">
        <v>718</v>
      </c>
      <c r="N223" s="25" t="s">
        <v>23</v>
      </c>
    </row>
    <row r="224" spans="1:14" s="53" customFormat="1" ht="17.25" customHeight="1" x14ac:dyDescent="0.25">
      <c r="A224" s="15" t="s">
        <v>719</v>
      </c>
      <c r="B224" s="42" t="s">
        <v>720</v>
      </c>
      <c r="C224" s="43">
        <v>37922</v>
      </c>
      <c r="D224" s="42" t="s">
        <v>711</v>
      </c>
      <c r="E224" s="15" t="s">
        <v>677</v>
      </c>
      <c r="F224" s="38">
        <v>7.63</v>
      </c>
      <c r="G224" s="32">
        <v>87</v>
      </c>
      <c r="H224" s="15" t="s">
        <v>124</v>
      </c>
      <c r="I224" s="19">
        <v>14</v>
      </c>
      <c r="J224" s="22">
        <v>935000</v>
      </c>
      <c r="K224" s="23">
        <f t="shared" si="12"/>
        <v>935000</v>
      </c>
      <c r="L224" s="19">
        <f t="shared" si="14"/>
        <v>4675000</v>
      </c>
      <c r="M224" s="58" t="s">
        <v>721</v>
      </c>
      <c r="N224" s="25" t="s">
        <v>91</v>
      </c>
    </row>
    <row r="225" spans="1:14" s="53" customFormat="1" ht="17.25" customHeight="1" x14ac:dyDescent="0.3">
      <c r="A225" s="15" t="s">
        <v>722</v>
      </c>
      <c r="B225" s="16" t="s">
        <v>723</v>
      </c>
      <c r="C225" s="17">
        <v>37956</v>
      </c>
      <c r="D225" s="16" t="s">
        <v>701</v>
      </c>
      <c r="E225" s="15" t="s">
        <v>677</v>
      </c>
      <c r="F225" s="38">
        <v>7.6</v>
      </c>
      <c r="G225" s="32">
        <v>82</v>
      </c>
      <c r="H225" s="15" t="s">
        <v>124</v>
      </c>
      <c r="I225" s="19">
        <v>16</v>
      </c>
      <c r="J225" s="22">
        <v>935000</v>
      </c>
      <c r="K225" s="23">
        <f t="shared" si="12"/>
        <v>935000</v>
      </c>
      <c r="L225" s="19">
        <f t="shared" si="14"/>
        <v>4675000</v>
      </c>
      <c r="M225" s="26" t="s">
        <v>724</v>
      </c>
      <c r="N225" s="25" t="s">
        <v>91</v>
      </c>
    </row>
    <row r="226" spans="1:14" s="53" customFormat="1" ht="17.25" customHeight="1" x14ac:dyDescent="0.3">
      <c r="A226" s="15" t="s">
        <v>725</v>
      </c>
      <c r="B226" s="16" t="s">
        <v>726</v>
      </c>
      <c r="C226" s="17">
        <v>37186</v>
      </c>
      <c r="D226" s="16" t="s">
        <v>727</v>
      </c>
      <c r="E226" s="15" t="s">
        <v>728</v>
      </c>
      <c r="F226" s="39">
        <v>7.84</v>
      </c>
      <c r="G226" s="19">
        <v>90</v>
      </c>
      <c r="H226" s="15" t="s">
        <v>124</v>
      </c>
      <c r="I226" s="19">
        <v>15</v>
      </c>
      <c r="J226" s="22">
        <v>780000</v>
      </c>
      <c r="K226" s="23">
        <f t="shared" si="12"/>
        <v>780000</v>
      </c>
      <c r="L226" s="19">
        <f t="shared" si="14"/>
        <v>3900000</v>
      </c>
      <c r="M226" s="52" t="s">
        <v>729</v>
      </c>
      <c r="N226" s="25" t="s">
        <v>23</v>
      </c>
    </row>
    <row r="227" spans="1:14" s="53" customFormat="1" ht="17.25" customHeight="1" x14ac:dyDescent="0.3">
      <c r="A227" s="15" t="s">
        <v>730</v>
      </c>
      <c r="B227" s="16" t="s">
        <v>731</v>
      </c>
      <c r="C227" s="17">
        <v>37832</v>
      </c>
      <c r="D227" s="16" t="s">
        <v>732</v>
      </c>
      <c r="E227" s="15" t="s">
        <v>728</v>
      </c>
      <c r="F227" s="39">
        <v>8.01</v>
      </c>
      <c r="G227" s="19">
        <v>95</v>
      </c>
      <c r="H227" s="15" t="s">
        <v>30</v>
      </c>
      <c r="I227" s="19">
        <v>17</v>
      </c>
      <c r="J227" s="22">
        <v>780000</v>
      </c>
      <c r="K227" s="23">
        <f t="shared" si="12"/>
        <v>830000</v>
      </c>
      <c r="L227" s="19">
        <f t="shared" ref="L227:L236" si="15">(J227*5)+250000</f>
        <v>4150000</v>
      </c>
      <c r="M227" s="52" t="s">
        <v>733</v>
      </c>
      <c r="N227" s="25" t="s">
        <v>91</v>
      </c>
    </row>
    <row r="228" spans="1:14" s="53" customFormat="1" ht="17.25" customHeight="1" x14ac:dyDescent="0.3">
      <c r="A228" s="15" t="s">
        <v>734</v>
      </c>
      <c r="B228" s="16" t="s">
        <v>735</v>
      </c>
      <c r="C228" s="17">
        <v>36983</v>
      </c>
      <c r="D228" s="16" t="s">
        <v>736</v>
      </c>
      <c r="E228" s="39" t="s">
        <v>737</v>
      </c>
      <c r="F228" s="39">
        <v>8.59</v>
      </c>
      <c r="G228" s="19">
        <v>91</v>
      </c>
      <c r="H228" s="15" t="s">
        <v>30</v>
      </c>
      <c r="I228" s="21">
        <v>17</v>
      </c>
      <c r="J228" s="22">
        <v>780000</v>
      </c>
      <c r="K228" s="23">
        <f t="shared" si="12"/>
        <v>830000</v>
      </c>
      <c r="L228" s="19">
        <f t="shared" si="15"/>
        <v>4150000</v>
      </c>
      <c r="M228" s="26" t="s">
        <v>738</v>
      </c>
      <c r="N228" s="25" t="s">
        <v>23</v>
      </c>
    </row>
    <row r="229" spans="1:14" s="53" customFormat="1" ht="17.25" customHeight="1" x14ac:dyDescent="0.3">
      <c r="A229" s="15" t="s">
        <v>739</v>
      </c>
      <c r="B229" s="16" t="s">
        <v>740</v>
      </c>
      <c r="C229" s="17">
        <v>37877</v>
      </c>
      <c r="D229" s="16" t="s">
        <v>741</v>
      </c>
      <c r="E229" s="39" t="s">
        <v>737</v>
      </c>
      <c r="F229" s="39">
        <v>8.6300000000000008</v>
      </c>
      <c r="G229" s="19">
        <v>0</v>
      </c>
      <c r="H229" s="15" t="s">
        <v>30</v>
      </c>
      <c r="I229" s="21">
        <v>16</v>
      </c>
      <c r="J229" s="22">
        <v>780000</v>
      </c>
      <c r="K229" s="23">
        <f t="shared" si="12"/>
        <v>830000</v>
      </c>
      <c r="L229" s="19">
        <f t="shared" si="15"/>
        <v>4150000</v>
      </c>
      <c r="M229" s="33" t="s">
        <v>742</v>
      </c>
      <c r="N229" s="25" t="s">
        <v>91</v>
      </c>
    </row>
    <row r="230" spans="1:14" s="53" customFormat="1" ht="17.25" customHeight="1" x14ac:dyDescent="0.3">
      <c r="A230" s="15" t="s">
        <v>743</v>
      </c>
      <c r="B230" s="16" t="s">
        <v>744</v>
      </c>
      <c r="C230" s="17">
        <v>37830</v>
      </c>
      <c r="D230" s="16" t="s">
        <v>745</v>
      </c>
      <c r="E230" s="15" t="s">
        <v>746</v>
      </c>
      <c r="F230" s="39">
        <v>8.4600000000000009</v>
      </c>
      <c r="G230" s="19">
        <v>96</v>
      </c>
      <c r="H230" s="15" t="s">
        <v>30</v>
      </c>
      <c r="I230" s="19">
        <v>16</v>
      </c>
      <c r="J230" s="22">
        <v>780000</v>
      </c>
      <c r="K230" s="23">
        <f t="shared" si="12"/>
        <v>830000</v>
      </c>
      <c r="L230" s="19">
        <f t="shared" si="15"/>
        <v>4150000</v>
      </c>
      <c r="M230" s="26" t="s">
        <v>747</v>
      </c>
      <c r="N230" s="25" t="s">
        <v>436</v>
      </c>
    </row>
    <row r="231" spans="1:14" s="53" customFormat="1" ht="17.25" customHeight="1" x14ac:dyDescent="0.3">
      <c r="A231" s="15" t="s">
        <v>748</v>
      </c>
      <c r="B231" s="16" t="s">
        <v>749</v>
      </c>
      <c r="C231" s="17">
        <v>37938</v>
      </c>
      <c r="D231" s="16" t="s">
        <v>750</v>
      </c>
      <c r="E231" s="15" t="s">
        <v>746</v>
      </c>
      <c r="F231" s="39">
        <v>8.34</v>
      </c>
      <c r="G231" s="19">
        <v>91</v>
      </c>
      <c r="H231" s="15" t="s">
        <v>30</v>
      </c>
      <c r="I231" s="19">
        <v>16</v>
      </c>
      <c r="J231" s="22">
        <v>780000</v>
      </c>
      <c r="K231" s="23">
        <f t="shared" si="12"/>
        <v>830000</v>
      </c>
      <c r="L231" s="19">
        <f t="shared" si="15"/>
        <v>4150000</v>
      </c>
      <c r="M231" s="26" t="s">
        <v>751</v>
      </c>
      <c r="N231" s="25" t="s">
        <v>91</v>
      </c>
    </row>
    <row r="232" spans="1:14" s="53" customFormat="1" ht="17.25" customHeight="1" x14ac:dyDescent="0.3">
      <c r="A232" s="15" t="s">
        <v>752</v>
      </c>
      <c r="B232" s="16" t="s">
        <v>753</v>
      </c>
      <c r="C232" s="17">
        <v>37952</v>
      </c>
      <c r="D232" s="16" t="s">
        <v>754</v>
      </c>
      <c r="E232" s="15" t="s">
        <v>746</v>
      </c>
      <c r="F232" s="39">
        <v>8.26</v>
      </c>
      <c r="G232" s="19">
        <v>94</v>
      </c>
      <c r="H232" s="15" t="s">
        <v>30</v>
      </c>
      <c r="I232" s="19">
        <v>14</v>
      </c>
      <c r="J232" s="22">
        <v>780000</v>
      </c>
      <c r="K232" s="23">
        <f t="shared" si="12"/>
        <v>830000</v>
      </c>
      <c r="L232" s="19">
        <f t="shared" si="15"/>
        <v>4150000</v>
      </c>
      <c r="M232" s="26" t="s">
        <v>755</v>
      </c>
      <c r="N232" s="25" t="s">
        <v>91</v>
      </c>
    </row>
    <row r="233" spans="1:14" s="53" customFormat="1" ht="17.25" customHeight="1" x14ac:dyDescent="0.3">
      <c r="A233" s="15" t="s">
        <v>756</v>
      </c>
      <c r="B233" s="16" t="s">
        <v>757</v>
      </c>
      <c r="C233" s="17">
        <v>37943</v>
      </c>
      <c r="D233" s="16" t="s">
        <v>754</v>
      </c>
      <c r="E233" s="15" t="s">
        <v>746</v>
      </c>
      <c r="F233" s="39">
        <v>8.2100000000000009</v>
      </c>
      <c r="G233" s="19">
        <v>92</v>
      </c>
      <c r="H233" s="15" t="s">
        <v>30</v>
      </c>
      <c r="I233" s="19">
        <v>16</v>
      </c>
      <c r="J233" s="22">
        <v>780000</v>
      </c>
      <c r="K233" s="23">
        <f t="shared" si="12"/>
        <v>830000</v>
      </c>
      <c r="L233" s="19">
        <f t="shared" si="15"/>
        <v>4150000</v>
      </c>
      <c r="M233" s="26" t="s">
        <v>758</v>
      </c>
      <c r="N233" s="27" t="s">
        <v>27</v>
      </c>
    </row>
    <row r="234" spans="1:14" s="53" customFormat="1" ht="17.25" customHeight="1" x14ac:dyDescent="0.3">
      <c r="A234" s="15" t="s">
        <v>759</v>
      </c>
      <c r="B234" s="16" t="s">
        <v>760</v>
      </c>
      <c r="C234" s="17">
        <v>36349</v>
      </c>
      <c r="D234" s="16" t="s">
        <v>745</v>
      </c>
      <c r="E234" s="15" t="s">
        <v>746</v>
      </c>
      <c r="F234" s="39">
        <v>8.1300000000000008</v>
      </c>
      <c r="G234" s="19">
        <v>94</v>
      </c>
      <c r="H234" s="15" t="s">
        <v>30</v>
      </c>
      <c r="I234" s="19">
        <v>16</v>
      </c>
      <c r="J234" s="22">
        <v>780000</v>
      </c>
      <c r="K234" s="23">
        <f t="shared" si="12"/>
        <v>830000</v>
      </c>
      <c r="L234" s="19">
        <f t="shared" si="15"/>
        <v>4150000</v>
      </c>
      <c r="M234" s="26" t="s">
        <v>761</v>
      </c>
      <c r="N234" s="25" t="s">
        <v>762</v>
      </c>
    </row>
    <row r="235" spans="1:14" s="53" customFormat="1" ht="17.25" customHeight="1" x14ac:dyDescent="0.3">
      <c r="A235" s="15" t="s">
        <v>763</v>
      </c>
      <c r="B235" s="16" t="s">
        <v>764</v>
      </c>
      <c r="C235" s="17">
        <v>37650</v>
      </c>
      <c r="D235" s="16" t="s">
        <v>750</v>
      </c>
      <c r="E235" s="15" t="s">
        <v>746</v>
      </c>
      <c r="F235" s="39">
        <v>8.09</v>
      </c>
      <c r="G235" s="19">
        <v>90</v>
      </c>
      <c r="H235" s="15" t="s">
        <v>30</v>
      </c>
      <c r="I235" s="19">
        <v>16</v>
      </c>
      <c r="J235" s="22">
        <v>780000</v>
      </c>
      <c r="K235" s="23">
        <f t="shared" si="12"/>
        <v>830000</v>
      </c>
      <c r="L235" s="19">
        <f t="shared" si="15"/>
        <v>4150000</v>
      </c>
      <c r="M235" s="26" t="s">
        <v>765</v>
      </c>
      <c r="N235" s="25" t="s">
        <v>91</v>
      </c>
    </row>
    <row r="236" spans="1:14" s="53" customFormat="1" ht="17.25" customHeight="1" x14ac:dyDescent="0.3">
      <c r="A236" s="15" t="s">
        <v>766</v>
      </c>
      <c r="B236" s="16" t="s">
        <v>767</v>
      </c>
      <c r="C236" s="17">
        <v>37890</v>
      </c>
      <c r="D236" s="16" t="s">
        <v>750</v>
      </c>
      <c r="E236" s="15" t="s">
        <v>746</v>
      </c>
      <c r="F236" s="39">
        <v>8.02</v>
      </c>
      <c r="G236" s="19">
        <v>90</v>
      </c>
      <c r="H236" s="15" t="s">
        <v>30</v>
      </c>
      <c r="I236" s="19">
        <v>16</v>
      </c>
      <c r="J236" s="22">
        <v>780000</v>
      </c>
      <c r="K236" s="23">
        <f t="shared" si="12"/>
        <v>830000</v>
      </c>
      <c r="L236" s="19">
        <f t="shared" si="15"/>
        <v>4150000</v>
      </c>
      <c r="M236" s="26" t="s">
        <v>768</v>
      </c>
      <c r="N236" s="25" t="s">
        <v>91</v>
      </c>
    </row>
    <row r="237" spans="1:14" s="53" customFormat="1" ht="17.25" customHeight="1" x14ac:dyDescent="0.3">
      <c r="A237" s="15" t="s">
        <v>769</v>
      </c>
      <c r="B237" s="16" t="s">
        <v>770</v>
      </c>
      <c r="C237" s="17">
        <v>37825</v>
      </c>
      <c r="D237" s="16" t="s">
        <v>745</v>
      </c>
      <c r="E237" s="15" t="s">
        <v>746</v>
      </c>
      <c r="F237" s="39">
        <v>7.94</v>
      </c>
      <c r="G237" s="19">
        <v>90</v>
      </c>
      <c r="H237" s="15" t="s">
        <v>124</v>
      </c>
      <c r="I237" s="19">
        <v>16</v>
      </c>
      <c r="J237" s="22">
        <v>780000</v>
      </c>
      <c r="K237" s="23">
        <f t="shared" si="12"/>
        <v>780000</v>
      </c>
      <c r="L237" s="19">
        <f t="shared" ref="L237:L251" si="16">J237*5</f>
        <v>3900000</v>
      </c>
      <c r="M237" s="26" t="s">
        <v>771</v>
      </c>
      <c r="N237" s="25" t="s">
        <v>772</v>
      </c>
    </row>
    <row r="238" spans="1:14" s="53" customFormat="1" ht="17.25" customHeight="1" x14ac:dyDescent="0.3">
      <c r="A238" s="15" t="s">
        <v>773</v>
      </c>
      <c r="B238" s="16" t="s">
        <v>774</v>
      </c>
      <c r="C238" s="17">
        <v>37820</v>
      </c>
      <c r="D238" s="16" t="s">
        <v>750</v>
      </c>
      <c r="E238" s="15" t="s">
        <v>746</v>
      </c>
      <c r="F238" s="39">
        <v>7.93</v>
      </c>
      <c r="G238" s="19">
        <v>86</v>
      </c>
      <c r="H238" s="15" t="s">
        <v>124</v>
      </c>
      <c r="I238" s="19">
        <v>16</v>
      </c>
      <c r="J238" s="22">
        <v>780000</v>
      </c>
      <c r="K238" s="23">
        <f t="shared" si="12"/>
        <v>780000</v>
      </c>
      <c r="L238" s="19">
        <f t="shared" si="16"/>
        <v>3900000</v>
      </c>
      <c r="M238" s="26" t="s">
        <v>775</v>
      </c>
      <c r="N238" s="25" t="s">
        <v>436</v>
      </c>
    </row>
    <row r="239" spans="1:14" s="53" customFormat="1" ht="17.25" customHeight="1" x14ac:dyDescent="0.3">
      <c r="A239" s="15" t="s">
        <v>776</v>
      </c>
      <c r="B239" s="16" t="s">
        <v>777</v>
      </c>
      <c r="C239" s="17">
        <v>37859</v>
      </c>
      <c r="D239" s="16" t="s">
        <v>778</v>
      </c>
      <c r="E239" s="15" t="s">
        <v>746</v>
      </c>
      <c r="F239" s="39">
        <v>7.91</v>
      </c>
      <c r="G239" s="19">
        <v>91</v>
      </c>
      <c r="H239" s="15" t="s">
        <v>124</v>
      </c>
      <c r="I239" s="19">
        <v>16</v>
      </c>
      <c r="J239" s="22">
        <v>780000</v>
      </c>
      <c r="K239" s="23">
        <f t="shared" si="12"/>
        <v>780000</v>
      </c>
      <c r="L239" s="19">
        <f t="shared" si="16"/>
        <v>3900000</v>
      </c>
      <c r="M239" s="26" t="s">
        <v>779</v>
      </c>
      <c r="N239" s="25" t="s">
        <v>411</v>
      </c>
    </row>
    <row r="240" spans="1:14" s="53" customFormat="1" ht="17.25" customHeight="1" x14ac:dyDescent="0.3">
      <c r="A240" s="15" t="s">
        <v>780</v>
      </c>
      <c r="B240" s="16" t="s">
        <v>781</v>
      </c>
      <c r="C240" s="17">
        <v>37822</v>
      </c>
      <c r="D240" s="16" t="s">
        <v>754</v>
      </c>
      <c r="E240" s="15" t="s">
        <v>746</v>
      </c>
      <c r="F240" s="39">
        <v>7.78</v>
      </c>
      <c r="G240" s="19">
        <v>85</v>
      </c>
      <c r="H240" s="15" t="s">
        <v>124</v>
      </c>
      <c r="I240" s="19">
        <v>16</v>
      </c>
      <c r="J240" s="22">
        <v>780000</v>
      </c>
      <c r="K240" s="23">
        <f t="shared" si="12"/>
        <v>780000</v>
      </c>
      <c r="L240" s="19">
        <f t="shared" si="16"/>
        <v>3900000</v>
      </c>
      <c r="M240" s="26" t="s">
        <v>782</v>
      </c>
      <c r="N240" s="25" t="s">
        <v>783</v>
      </c>
    </row>
    <row r="241" spans="1:14" s="53" customFormat="1" ht="17.25" customHeight="1" x14ac:dyDescent="0.3">
      <c r="A241" s="15" t="s">
        <v>784</v>
      </c>
      <c r="B241" s="16" t="s">
        <v>785</v>
      </c>
      <c r="C241" s="17">
        <v>37680</v>
      </c>
      <c r="D241" s="16" t="s">
        <v>786</v>
      </c>
      <c r="E241" s="15" t="s">
        <v>746</v>
      </c>
      <c r="F241" s="39">
        <v>7.88</v>
      </c>
      <c r="G241" s="19">
        <v>84</v>
      </c>
      <c r="H241" s="15" t="s">
        <v>124</v>
      </c>
      <c r="I241" s="19">
        <v>17</v>
      </c>
      <c r="J241" s="22">
        <v>780000</v>
      </c>
      <c r="K241" s="23">
        <f t="shared" si="12"/>
        <v>780000</v>
      </c>
      <c r="L241" s="19">
        <f t="shared" si="16"/>
        <v>3900000</v>
      </c>
      <c r="M241" s="26" t="s">
        <v>787</v>
      </c>
      <c r="N241" s="25" t="s">
        <v>91</v>
      </c>
    </row>
    <row r="242" spans="1:14" s="53" customFormat="1" ht="17.25" customHeight="1" x14ac:dyDescent="0.3">
      <c r="A242" s="15" t="s">
        <v>788</v>
      </c>
      <c r="B242" s="16" t="s">
        <v>789</v>
      </c>
      <c r="C242" s="17">
        <v>36172</v>
      </c>
      <c r="D242" s="16" t="s">
        <v>786</v>
      </c>
      <c r="E242" s="15" t="s">
        <v>746</v>
      </c>
      <c r="F242" s="39">
        <v>7.68</v>
      </c>
      <c r="G242" s="19">
        <v>90</v>
      </c>
      <c r="H242" s="15" t="s">
        <v>124</v>
      </c>
      <c r="I242" s="19">
        <v>17</v>
      </c>
      <c r="J242" s="22">
        <v>780000</v>
      </c>
      <c r="K242" s="23">
        <f t="shared" si="12"/>
        <v>780000</v>
      </c>
      <c r="L242" s="19">
        <f t="shared" si="16"/>
        <v>3900000</v>
      </c>
      <c r="M242" s="26" t="s">
        <v>790</v>
      </c>
      <c r="N242" s="25" t="s">
        <v>436</v>
      </c>
    </row>
    <row r="243" spans="1:14" s="53" customFormat="1" ht="17.25" customHeight="1" x14ac:dyDescent="0.3">
      <c r="A243" s="15" t="s">
        <v>791</v>
      </c>
      <c r="B243" s="16" t="s">
        <v>792</v>
      </c>
      <c r="C243" s="17">
        <v>37725</v>
      </c>
      <c r="D243" s="16" t="s">
        <v>786</v>
      </c>
      <c r="E243" s="15" t="s">
        <v>746</v>
      </c>
      <c r="F243" s="39">
        <v>7.44</v>
      </c>
      <c r="G243" s="19">
        <v>91</v>
      </c>
      <c r="H243" s="15" t="s">
        <v>124</v>
      </c>
      <c r="I243" s="19">
        <v>17</v>
      </c>
      <c r="J243" s="22">
        <v>780000</v>
      </c>
      <c r="K243" s="23">
        <f t="shared" si="12"/>
        <v>780000</v>
      </c>
      <c r="L243" s="19">
        <f t="shared" si="16"/>
        <v>3900000</v>
      </c>
      <c r="M243" s="26" t="s">
        <v>793</v>
      </c>
      <c r="N243" s="25" t="s">
        <v>38</v>
      </c>
    </row>
    <row r="244" spans="1:14" s="53" customFormat="1" ht="17.25" customHeight="1" x14ac:dyDescent="0.3">
      <c r="A244" s="15" t="s">
        <v>794</v>
      </c>
      <c r="B244" s="16" t="s">
        <v>795</v>
      </c>
      <c r="C244" s="17">
        <v>37525</v>
      </c>
      <c r="D244" s="16" t="s">
        <v>796</v>
      </c>
      <c r="E244" s="15" t="s">
        <v>746</v>
      </c>
      <c r="F244" s="39">
        <v>7.69</v>
      </c>
      <c r="G244" s="19">
        <v>91</v>
      </c>
      <c r="H244" s="15" t="s">
        <v>124</v>
      </c>
      <c r="I244" s="19">
        <v>24</v>
      </c>
      <c r="J244" s="19">
        <v>620000</v>
      </c>
      <c r="K244" s="23">
        <f t="shared" si="12"/>
        <v>620000</v>
      </c>
      <c r="L244" s="19">
        <f t="shared" si="16"/>
        <v>3100000</v>
      </c>
      <c r="M244" s="26" t="s">
        <v>797</v>
      </c>
      <c r="N244" s="27" t="s">
        <v>27</v>
      </c>
    </row>
    <row r="245" spans="1:14" s="53" customFormat="1" ht="17.25" customHeight="1" x14ac:dyDescent="0.3">
      <c r="A245" s="15" t="s">
        <v>798</v>
      </c>
      <c r="B245" s="16" t="s">
        <v>799</v>
      </c>
      <c r="C245" s="17">
        <v>37096</v>
      </c>
      <c r="D245" s="16" t="s">
        <v>796</v>
      </c>
      <c r="E245" s="15" t="s">
        <v>746</v>
      </c>
      <c r="F245" s="39">
        <v>7.63</v>
      </c>
      <c r="G245" s="19">
        <v>89</v>
      </c>
      <c r="H245" s="15" t="s">
        <v>124</v>
      </c>
      <c r="I245" s="19">
        <v>24</v>
      </c>
      <c r="J245" s="19">
        <v>620000</v>
      </c>
      <c r="K245" s="23">
        <f t="shared" si="12"/>
        <v>620000</v>
      </c>
      <c r="L245" s="19">
        <f t="shared" si="16"/>
        <v>3100000</v>
      </c>
      <c r="M245" s="26" t="s">
        <v>800</v>
      </c>
      <c r="N245" s="25" t="s">
        <v>38</v>
      </c>
    </row>
    <row r="246" spans="1:14" s="53" customFormat="1" ht="17.25" customHeight="1" x14ac:dyDescent="0.3">
      <c r="A246" s="15" t="s">
        <v>801</v>
      </c>
      <c r="B246" s="16" t="s">
        <v>802</v>
      </c>
      <c r="C246" s="17">
        <v>37594</v>
      </c>
      <c r="D246" s="16" t="s">
        <v>796</v>
      </c>
      <c r="E246" s="15" t="s">
        <v>746</v>
      </c>
      <c r="F246" s="39">
        <v>7.63</v>
      </c>
      <c r="G246" s="19">
        <v>85</v>
      </c>
      <c r="H246" s="15" t="s">
        <v>124</v>
      </c>
      <c r="I246" s="19">
        <v>24</v>
      </c>
      <c r="J246" s="19">
        <v>620000</v>
      </c>
      <c r="K246" s="23">
        <f t="shared" si="12"/>
        <v>620000</v>
      </c>
      <c r="L246" s="19">
        <f t="shared" si="16"/>
        <v>3100000</v>
      </c>
      <c r="M246" s="26" t="s">
        <v>803</v>
      </c>
      <c r="N246" s="25" t="s">
        <v>436</v>
      </c>
    </row>
    <row r="247" spans="1:14" s="53" customFormat="1" ht="17.25" customHeight="1" x14ac:dyDescent="0.3">
      <c r="A247" s="15" t="s">
        <v>804</v>
      </c>
      <c r="B247" s="16" t="s">
        <v>805</v>
      </c>
      <c r="C247" s="17">
        <v>37282</v>
      </c>
      <c r="D247" s="16" t="s">
        <v>796</v>
      </c>
      <c r="E247" s="15" t="s">
        <v>746</v>
      </c>
      <c r="F247" s="39">
        <v>7.27</v>
      </c>
      <c r="G247" s="19">
        <v>90</v>
      </c>
      <c r="H247" s="15" t="s">
        <v>124</v>
      </c>
      <c r="I247" s="19">
        <v>24</v>
      </c>
      <c r="J247" s="19">
        <v>620000</v>
      </c>
      <c r="K247" s="23">
        <f t="shared" si="12"/>
        <v>620000</v>
      </c>
      <c r="L247" s="19">
        <f t="shared" si="16"/>
        <v>3100000</v>
      </c>
      <c r="M247" s="26" t="s">
        <v>806</v>
      </c>
      <c r="N247" s="25" t="s">
        <v>91</v>
      </c>
    </row>
    <row r="248" spans="1:14" s="53" customFormat="1" ht="17.25" customHeight="1" x14ac:dyDescent="0.3">
      <c r="A248" s="15" t="s">
        <v>807</v>
      </c>
      <c r="B248" s="16" t="s">
        <v>808</v>
      </c>
      <c r="C248" s="17">
        <v>36604</v>
      </c>
      <c r="D248" s="16" t="s">
        <v>809</v>
      </c>
      <c r="E248" s="15" t="s">
        <v>746</v>
      </c>
      <c r="F248" s="39">
        <v>7.65</v>
      </c>
      <c r="G248" s="19">
        <v>90</v>
      </c>
      <c r="H248" s="15" t="s">
        <v>124</v>
      </c>
      <c r="I248" s="19">
        <v>23</v>
      </c>
      <c r="J248" s="19">
        <v>620000</v>
      </c>
      <c r="K248" s="23">
        <f t="shared" si="12"/>
        <v>620000</v>
      </c>
      <c r="L248" s="19">
        <f t="shared" si="16"/>
        <v>3100000</v>
      </c>
      <c r="M248" s="26" t="s">
        <v>810</v>
      </c>
      <c r="N248" s="25" t="s">
        <v>91</v>
      </c>
    </row>
    <row r="249" spans="1:14" s="53" customFormat="1" ht="17.25" customHeight="1" x14ac:dyDescent="0.3">
      <c r="A249" s="15" t="s">
        <v>811</v>
      </c>
      <c r="B249" s="16" t="s">
        <v>812</v>
      </c>
      <c r="C249" s="17">
        <v>36530</v>
      </c>
      <c r="D249" s="16" t="s">
        <v>809</v>
      </c>
      <c r="E249" s="15" t="s">
        <v>746</v>
      </c>
      <c r="F249" s="39">
        <v>7.47</v>
      </c>
      <c r="G249" s="19">
        <v>81</v>
      </c>
      <c r="H249" s="15" t="s">
        <v>124</v>
      </c>
      <c r="I249" s="19">
        <v>23</v>
      </c>
      <c r="J249" s="19">
        <v>620000</v>
      </c>
      <c r="K249" s="23">
        <f t="shared" si="12"/>
        <v>620000</v>
      </c>
      <c r="L249" s="19">
        <f t="shared" si="16"/>
        <v>3100000</v>
      </c>
      <c r="M249" s="26" t="s">
        <v>813</v>
      </c>
      <c r="N249" s="25" t="s">
        <v>91</v>
      </c>
    </row>
    <row r="250" spans="1:14" s="53" customFormat="1" ht="17.25" customHeight="1" x14ac:dyDescent="0.3">
      <c r="A250" s="15" t="s">
        <v>814</v>
      </c>
      <c r="B250" s="16" t="s">
        <v>815</v>
      </c>
      <c r="C250" s="17">
        <v>36938</v>
      </c>
      <c r="D250" s="16" t="s">
        <v>809</v>
      </c>
      <c r="E250" s="15" t="s">
        <v>746</v>
      </c>
      <c r="F250" s="39">
        <v>7.29</v>
      </c>
      <c r="G250" s="19">
        <v>80</v>
      </c>
      <c r="H250" s="15" t="s">
        <v>124</v>
      </c>
      <c r="I250" s="19">
        <v>23</v>
      </c>
      <c r="J250" s="19">
        <v>620000</v>
      </c>
      <c r="K250" s="23">
        <f t="shared" si="12"/>
        <v>620000</v>
      </c>
      <c r="L250" s="19">
        <f t="shared" si="16"/>
        <v>3100000</v>
      </c>
      <c r="M250" s="26" t="s">
        <v>816</v>
      </c>
      <c r="N250" s="25" t="s">
        <v>411</v>
      </c>
    </row>
    <row r="251" spans="1:14" s="53" customFormat="1" ht="17.25" customHeight="1" x14ac:dyDescent="0.3">
      <c r="A251" s="15" t="s">
        <v>817</v>
      </c>
      <c r="B251" s="16" t="s">
        <v>818</v>
      </c>
      <c r="C251" s="17">
        <v>37163</v>
      </c>
      <c r="D251" s="16" t="s">
        <v>809</v>
      </c>
      <c r="E251" s="15" t="s">
        <v>746</v>
      </c>
      <c r="F251" s="39">
        <v>7.12</v>
      </c>
      <c r="G251" s="19">
        <v>80</v>
      </c>
      <c r="H251" s="15" t="s">
        <v>124</v>
      </c>
      <c r="I251" s="19">
        <v>23</v>
      </c>
      <c r="J251" s="19">
        <v>620000</v>
      </c>
      <c r="K251" s="23">
        <f t="shared" si="12"/>
        <v>620000</v>
      </c>
      <c r="L251" s="19">
        <f t="shared" si="16"/>
        <v>3100000</v>
      </c>
      <c r="M251" s="26" t="s">
        <v>819</v>
      </c>
      <c r="N251" s="25" t="s">
        <v>436</v>
      </c>
    </row>
    <row r="252" spans="1:14" ht="17.25" customHeight="1" x14ac:dyDescent="0.3">
      <c r="A252" s="15" t="s">
        <v>820</v>
      </c>
      <c r="B252" s="16" t="s">
        <v>821</v>
      </c>
      <c r="C252" s="17">
        <v>39032</v>
      </c>
      <c r="D252" s="16" t="s">
        <v>822</v>
      </c>
      <c r="E252" s="15" t="s">
        <v>823</v>
      </c>
      <c r="F252" s="39">
        <v>8.67</v>
      </c>
      <c r="G252" s="19">
        <v>90</v>
      </c>
      <c r="H252" s="15" t="s">
        <v>30</v>
      </c>
      <c r="I252" s="19"/>
      <c r="J252" s="19">
        <v>655000</v>
      </c>
      <c r="K252" s="23">
        <f>IF(H252="Xuất sắc",J252+100000,IF(H252="Giỏi",J252+50000,J252))</f>
        <v>705000</v>
      </c>
      <c r="L252" s="19">
        <f>K252*5</f>
        <v>3525000</v>
      </c>
      <c r="M252" s="26"/>
      <c r="N252" s="25"/>
    </row>
    <row r="253" spans="1:14" ht="17.25" customHeight="1" x14ac:dyDescent="0.3">
      <c r="A253" s="15" t="s">
        <v>824</v>
      </c>
      <c r="B253" s="16" t="s">
        <v>825</v>
      </c>
      <c r="C253" s="17">
        <v>35159</v>
      </c>
      <c r="D253" s="16" t="s">
        <v>826</v>
      </c>
      <c r="E253" s="15" t="s">
        <v>823</v>
      </c>
      <c r="F253" s="39">
        <v>8.59</v>
      </c>
      <c r="G253" s="19">
        <v>92</v>
      </c>
      <c r="H253" s="15" t="s">
        <v>30</v>
      </c>
      <c r="I253" s="19"/>
      <c r="J253" s="19">
        <v>655000</v>
      </c>
      <c r="K253" s="23">
        <f t="shared" ref="K253:K265" si="17">IF(H253="Xuất sắc",J253+100000,IF(H253="Giỏi",J253+50000,J253))</f>
        <v>705000</v>
      </c>
      <c r="L253" s="19">
        <f t="shared" ref="L253:L265" si="18">K253*5</f>
        <v>3525000</v>
      </c>
      <c r="M253" s="26"/>
      <c r="N253" s="25"/>
    </row>
    <row r="254" spans="1:14" ht="17.25" customHeight="1" x14ac:dyDescent="0.3">
      <c r="A254" s="15" t="s">
        <v>827</v>
      </c>
      <c r="B254" s="16" t="s">
        <v>828</v>
      </c>
      <c r="C254" s="17">
        <v>40108</v>
      </c>
      <c r="D254" s="16" t="s">
        <v>829</v>
      </c>
      <c r="E254" s="15" t="s">
        <v>823</v>
      </c>
      <c r="F254" s="39">
        <v>9.3699999999999992</v>
      </c>
      <c r="G254" s="19">
        <v>90</v>
      </c>
      <c r="H254" s="20" t="s">
        <v>21</v>
      </c>
      <c r="I254" s="19"/>
      <c r="J254" s="19">
        <v>655000</v>
      </c>
      <c r="K254" s="23">
        <f t="shared" si="17"/>
        <v>755000</v>
      </c>
      <c r="L254" s="19">
        <f t="shared" si="18"/>
        <v>3775000</v>
      </c>
      <c r="M254" s="26"/>
      <c r="N254" s="25"/>
    </row>
    <row r="255" spans="1:14" ht="17.25" customHeight="1" x14ac:dyDescent="0.3">
      <c r="A255" s="15" t="s">
        <v>830</v>
      </c>
      <c r="B255" s="16" t="s">
        <v>831</v>
      </c>
      <c r="C255" s="17">
        <v>39970</v>
      </c>
      <c r="D255" s="16" t="s">
        <v>832</v>
      </c>
      <c r="E255" s="15" t="s">
        <v>823</v>
      </c>
      <c r="F255" s="39">
        <v>8.74</v>
      </c>
      <c r="G255" s="19">
        <v>90</v>
      </c>
      <c r="H255" s="15" t="s">
        <v>30</v>
      </c>
      <c r="I255" s="19"/>
      <c r="J255" s="19">
        <v>655000</v>
      </c>
      <c r="K255" s="23">
        <f t="shared" si="17"/>
        <v>705000</v>
      </c>
      <c r="L255" s="19">
        <f t="shared" si="18"/>
        <v>3525000</v>
      </c>
      <c r="M255" s="26"/>
      <c r="N255" s="25"/>
    </row>
    <row r="256" spans="1:14" ht="17.25" customHeight="1" x14ac:dyDescent="0.3">
      <c r="A256" s="15" t="s">
        <v>833</v>
      </c>
      <c r="B256" s="16" t="s">
        <v>834</v>
      </c>
      <c r="C256" s="17">
        <v>40227</v>
      </c>
      <c r="D256" s="16" t="s">
        <v>835</v>
      </c>
      <c r="E256" s="15" t="s">
        <v>823</v>
      </c>
      <c r="F256" s="39">
        <v>8.8699999999999992</v>
      </c>
      <c r="G256" s="19">
        <v>87</v>
      </c>
      <c r="H256" s="15" t="s">
        <v>30</v>
      </c>
      <c r="I256" s="19"/>
      <c r="J256" s="19">
        <v>655000</v>
      </c>
      <c r="K256" s="23">
        <f t="shared" si="17"/>
        <v>705000</v>
      </c>
      <c r="L256" s="19">
        <f t="shared" si="18"/>
        <v>3525000</v>
      </c>
      <c r="M256" s="26"/>
      <c r="N256" s="25"/>
    </row>
    <row r="257" spans="1:14" ht="17.25" customHeight="1" x14ac:dyDescent="0.3">
      <c r="A257" s="15" t="s">
        <v>836</v>
      </c>
      <c r="B257" s="16" t="s">
        <v>837</v>
      </c>
      <c r="C257" s="17">
        <v>41107</v>
      </c>
      <c r="D257" s="16" t="s">
        <v>838</v>
      </c>
      <c r="E257" s="15" t="s">
        <v>823</v>
      </c>
      <c r="F257" s="39">
        <v>9.5399999999999991</v>
      </c>
      <c r="G257" s="19">
        <v>90</v>
      </c>
      <c r="H257" s="20" t="s">
        <v>21</v>
      </c>
      <c r="I257" s="19"/>
      <c r="J257" s="19">
        <v>655000</v>
      </c>
      <c r="K257" s="23">
        <f t="shared" si="17"/>
        <v>755000</v>
      </c>
      <c r="L257" s="19">
        <f t="shared" si="18"/>
        <v>3775000</v>
      </c>
      <c r="M257" s="26"/>
      <c r="N257" s="25"/>
    </row>
    <row r="258" spans="1:14" ht="17.25" customHeight="1" x14ac:dyDescent="0.3">
      <c r="A258" s="15" t="s">
        <v>839</v>
      </c>
      <c r="B258" s="16" t="s">
        <v>840</v>
      </c>
      <c r="C258" s="17">
        <v>40569</v>
      </c>
      <c r="D258" s="16" t="s">
        <v>841</v>
      </c>
      <c r="E258" s="15" t="s">
        <v>823</v>
      </c>
      <c r="F258" s="39">
        <v>9.36</v>
      </c>
      <c r="G258" s="19">
        <v>90</v>
      </c>
      <c r="H258" s="20" t="s">
        <v>21</v>
      </c>
      <c r="I258" s="19"/>
      <c r="J258" s="19">
        <v>655000</v>
      </c>
      <c r="K258" s="23">
        <f t="shared" si="17"/>
        <v>755000</v>
      </c>
      <c r="L258" s="19">
        <f t="shared" si="18"/>
        <v>3775000</v>
      </c>
      <c r="M258" s="26"/>
      <c r="N258" s="25"/>
    </row>
    <row r="259" spans="1:14" ht="17.25" customHeight="1" x14ac:dyDescent="0.3">
      <c r="A259" s="15" t="s">
        <v>842</v>
      </c>
      <c r="B259" s="16" t="s">
        <v>559</v>
      </c>
      <c r="C259" s="17">
        <v>38438</v>
      </c>
      <c r="D259" s="16" t="s">
        <v>843</v>
      </c>
      <c r="E259" s="15" t="s">
        <v>823</v>
      </c>
      <c r="F259" s="39">
        <v>9</v>
      </c>
      <c r="G259" s="19">
        <v>92</v>
      </c>
      <c r="H259" s="20" t="s">
        <v>21</v>
      </c>
      <c r="I259" s="19"/>
      <c r="J259" s="19">
        <v>655000</v>
      </c>
      <c r="K259" s="23">
        <f t="shared" si="17"/>
        <v>755000</v>
      </c>
      <c r="L259" s="19">
        <f t="shared" si="18"/>
        <v>3775000</v>
      </c>
      <c r="M259" s="26"/>
      <c r="N259" s="25"/>
    </row>
    <row r="260" spans="1:14" ht="17.25" customHeight="1" x14ac:dyDescent="0.3">
      <c r="A260" s="15" t="s">
        <v>844</v>
      </c>
      <c r="B260" s="16" t="s">
        <v>845</v>
      </c>
      <c r="C260" s="17">
        <v>39649</v>
      </c>
      <c r="D260" s="16" t="s">
        <v>846</v>
      </c>
      <c r="E260" s="15" t="s">
        <v>823</v>
      </c>
      <c r="F260" s="39">
        <v>9.06</v>
      </c>
      <c r="G260" s="19">
        <v>92</v>
      </c>
      <c r="H260" s="20" t="s">
        <v>21</v>
      </c>
      <c r="I260" s="19"/>
      <c r="J260" s="19">
        <v>655000</v>
      </c>
      <c r="K260" s="23">
        <f t="shared" si="17"/>
        <v>755000</v>
      </c>
      <c r="L260" s="19">
        <f t="shared" si="18"/>
        <v>3775000</v>
      </c>
      <c r="M260" s="26"/>
      <c r="N260" s="25"/>
    </row>
    <row r="261" spans="1:14" ht="17.25" customHeight="1" x14ac:dyDescent="0.3">
      <c r="A261" s="15" t="s">
        <v>847</v>
      </c>
      <c r="B261" s="16" t="s">
        <v>848</v>
      </c>
      <c r="C261" s="17">
        <v>40639</v>
      </c>
      <c r="D261" s="16" t="s">
        <v>849</v>
      </c>
      <c r="E261" s="15" t="s">
        <v>823</v>
      </c>
      <c r="F261" s="39">
        <v>9.06</v>
      </c>
      <c r="G261" s="19">
        <v>90</v>
      </c>
      <c r="H261" s="20" t="s">
        <v>21</v>
      </c>
      <c r="I261" s="19"/>
      <c r="J261" s="19">
        <v>655000</v>
      </c>
      <c r="K261" s="23">
        <f t="shared" si="17"/>
        <v>755000</v>
      </c>
      <c r="L261" s="19">
        <f t="shared" si="18"/>
        <v>3775000</v>
      </c>
      <c r="M261" s="26"/>
      <c r="N261" s="25"/>
    </row>
    <row r="262" spans="1:14" ht="17.25" customHeight="1" x14ac:dyDescent="0.3">
      <c r="A262" s="15" t="s">
        <v>850</v>
      </c>
      <c r="B262" s="16" t="s">
        <v>851</v>
      </c>
      <c r="C262" s="17">
        <v>39488.740393518499</v>
      </c>
      <c r="D262" s="16" t="s">
        <v>852</v>
      </c>
      <c r="E262" s="15" t="s">
        <v>823</v>
      </c>
      <c r="F262" s="39">
        <v>9.5</v>
      </c>
      <c r="G262" s="19">
        <v>90</v>
      </c>
      <c r="H262" s="20" t="s">
        <v>21</v>
      </c>
      <c r="I262" s="19"/>
      <c r="J262" s="19">
        <v>655000</v>
      </c>
      <c r="K262" s="23">
        <f t="shared" si="17"/>
        <v>755000</v>
      </c>
      <c r="L262" s="19">
        <f t="shared" si="18"/>
        <v>3775000</v>
      </c>
      <c r="M262" s="26"/>
      <c r="N262" s="25"/>
    </row>
    <row r="263" spans="1:14" ht="17.25" customHeight="1" x14ac:dyDescent="0.3">
      <c r="A263" s="15" t="s">
        <v>853</v>
      </c>
      <c r="B263" s="16" t="s">
        <v>854</v>
      </c>
      <c r="C263" s="17">
        <v>39305</v>
      </c>
      <c r="D263" s="16" t="s">
        <v>855</v>
      </c>
      <c r="E263" s="15" t="s">
        <v>823</v>
      </c>
      <c r="F263" s="39">
        <v>9.1199999999999992</v>
      </c>
      <c r="G263" s="19">
        <v>90</v>
      </c>
      <c r="H263" s="20" t="s">
        <v>21</v>
      </c>
      <c r="I263" s="19"/>
      <c r="J263" s="19">
        <v>655000</v>
      </c>
      <c r="K263" s="23">
        <f t="shared" si="17"/>
        <v>755000</v>
      </c>
      <c r="L263" s="19">
        <f t="shared" si="18"/>
        <v>3775000</v>
      </c>
      <c r="M263" s="26"/>
      <c r="N263" s="25"/>
    </row>
    <row r="264" spans="1:14" ht="17.25" customHeight="1" x14ac:dyDescent="0.3">
      <c r="A264" s="15" t="s">
        <v>856</v>
      </c>
      <c r="B264" s="16" t="s">
        <v>857</v>
      </c>
      <c r="C264" s="17">
        <v>39891</v>
      </c>
      <c r="D264" s="16" t="s">
        <v>858</v>
      </c>
      <c r="E264" s="15" t="s">
        <v>823</v>
      </c>
      <c r="F264" s="39">
        <v>8.4600000000000009</v>
      </c>
      <c r="G264" s="19">
        <v>93</v>
      </c>
      <c r="H264" s="15" t="s">
        <v>30</v>
      </c>
      <c r="I264" s="19"/>
      <c r="J264" s="19">
        <v>655000</v>
      </c>
      <c r="K264" s="23">
        <f t="shared" si="17"/>
        <v>705000</v>
      </c>
      <c r="L264" s="19">
        <f t="shared" si="18"/>
        <v>3525000</v>
      </c>
      <c r="M264" s="26"/>
      <c r="N264" s="25"/>
    </row>
    <row r="265" spans="1:14" ht="17.25" customHeight="1" x14ac:dyDescent="0.3">
      <c r="A265" s="15" t="s">
        <v>859</v>
      </c>
      <c r="B265" s="16" t="s">
        <v>860</v>
      </c>
      <c r="C265" s="17">
        <v>40345</v>
      </c>
      <c r="D265" s="16" t="s">
        <v>861</v>
      </c>
      <c r="E265" s="15" t="s">
        <v>823</v>
      </c>
      <c r="F265" s="39">
        <v>8.85</v>
      </c>
      <c r="G265" s="19">
        <v>88</v>
      </c>
      <c r="H265" s="15" t="s">
        <v>30</v>
      </c>
      <c r="I265" s="19"/>
      <c r="J265" s="19">
        <v>655000</v>
      </c>
      <c r="K265" s="23">
        <f t="shared" si="17"/>
        <v>705000</v>
      </c>
      <c r="L265" s="19">
        <f t="shared" si="18"/>
        <v>3525000</v>
      </c>
      <c r="M265" s="26"/>
      <c r="N265" s="25"/>
    </row>
    <row r="266" spans="1:14" ht="17.25" customHeight="1" x14ac:dyDescent="0.3">
      <c r="A266" s="61" t="s">
        <v>862</v>
      </c>
      <c r="B266" s="62"/>
      <c r="C266" s="62"/>
      <c r="D266" s="62"/>
      <c r="E266" s="62"/>
      <c r="F266" s="62"/>
      <c r="G266" s="62"/>
      <c r="H266" s="62"/>
      <c r="I266" s="62"/>
      <c r="J266" s="62"/>
      <c r="K266" s="45"/>
      <c r="L266" s="46">
        <f>SUM(L5:L265)</f>
        <v>1133575000</v>
      </c>
      <c r="M266" s="56"/>
      <c r="N266" s="9"/>
    </row>
    <row r="268" spans="1:14" ht="15.75" x14ac:dyDescent="0.25">
      <c r="A268" s="63" t="s">
        <v>863</v>
      </c>
      <c r="B268" s="63"/>
      <c r="C268" s="63"/>
      <c r="D268" s="63"/>
      <c r="E268" s="63"/>
      <c r="F268" s="63"/>
      <c r="G268" s="63"/>
      <c r="H268" s="63"/>
      <c r="I268" s="63"/>
      <c r="J268" s="63"/>
      <c r="K268" s="63"/>
      <c r="L268" s="63"/>
      <c r="M268" s="63"/>
    </row>
  </sheetData>
  <mergeCells count="4">
    <mergeCell ref="A1:N1"/>
    <mergeCell ref="A2:M2"/>
    <mergeCell ref="A266:J266"/>
    <mergeCell ref="A268:M2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DS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2023-03-16T02:30:29Z</dcterms:created>
  <dcterms:modified xsi:type="dcterms:W3CDTF">2023-03-17T07:56:36Z</dcterms:modified>
</cp:coreProperties>
</file>