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y Drive\CẢI CÁCH HÀNH CHÍNH\2023\Chấm điểm CCHC 2023\"/>
    </mc:Choice>
  </mc:AlternateContent>
  <bookViews>
    <workbookView xWindow="0" yWindow="0" windowWidth="19200" windowHeight="8115"/>
  </bookViews>
  <sheets>
    <sheet name="PL4. DON VI SN (dự thảo)" sheetId="10" r:id="rId1"/>
  </sheets>
  <definedNames>
    <definedName name="_xlnm.Print_Titles" localSheetId="0">'PL4. DON VI SN (dự thảo)'!$4:$4</definedName>
  </definedNames>
  <calcPr calcId="162913"/>
</workbook>
</file>

<file path=xl/calcChain.xml><?xml version="1.0" encoding="utf-8"?>
<calcChain xmlns="http://schemas.openxmlformats.org/spreadsheetml/2006/main">
  <c r="C172" i="10" l="1"/>
  <c r="C180" i="10"/>
  <c r="C84" i="10"/>
  <c r="C85" i="10"/>
  <c r="C117" i="10" l="1"/>
  <c r="C106" i="10"/>
  <c r="C105" i="10" l="1"/>
  <c r="C11" i="10"/>
  <c r="C191" i="10" l="1"/>
  <c r="C168" i="10"/>
  <c r="C163" i="10" s="1"/>
  <c r="C159" i="10"/>
  <c r="C148" i="10" s="1"/>
  <c r="C143" i="10"/>
  <c r="C128" i="10"/>
  <c r="C101" i="10"/>
  <c r="C81" i="10"/>
  <c r="C73" i="10"/>
  <c r="C65" i="10"/>
  <c r="C56" i="10"/>
  <c r="C37" i="10"/>
  <c r="C33" i="10"/>
  <c r="C28" i="10" s="1"/>
  <c r="C20" i="10"/>
  <c r="C6" i="10" s="1"/>
  <c r="C51" i="10" l="1"/>
  <c r="C68" i="10"/>
</calcChain>
</file>

<file path=xl/sharedStrings.xml><?xml version="1.0" encoding="utf-8"?>
<sst xmlns="http://schemas.openxmlformats.org/spreadsheetml/2006/main" count="299" uniqueCount="258">
  <si>
    <t>STT</t>
  </si>
  <si>
    <t>Lĩnh vực/Tiêu chí/Tiêu chí thành phần</t>
  </si>
  <si>
    <t>Công tác thông tin, tuyên truyền</t>
  </si>
  <si>
    <t>Sự năng động trong chỉ đạo, điều hành CCHC</t>
  </si>
  <si>
    <t>ĐIỀU TRA XÃ HỘI HỌC</t>
  </si>
  <si>
    <t>Kiểm tra công tác CCHC</t>
  </si>
  <si>
    <t>Xử lý, giải quyết các vấn đề phát hiện qua kiểm tra</t>
  </si>
  <si>
    <t>1.3.1</t>
  </si>
  <si>
    <t>1.3.2</t>
  </si>
  <si>
    <t>1.4.1</t>
  </si>
  <si>
    <t>1.4.2</t>
  </si>
  <si>
    <t>1.5.1</t>
  </si>
  <si>
    <t>1.5.3</t>
  </si>
  <si>
    <t>2.2.1</t>
  </si>
  <si>
    <t>2.2.2</t>
  </si>
  <si>
    <t>2.3.1</t>
  </si>
  <si>
    <t>2.3.2</t>
  </si>
  <si>
    <t>CẢI CÁCH THỦ TỤC HÀNH CHÍNH</t>
  </si>
  <si>
    <t>CẢI CÁCH TỔ CHỨC BỘ MÁY HÀNH CHÍNH NHÀ NƯỚC</t>
  </si>
  <si>
    <t>Kết quả thực hiện nhiệm vụ chính trị của đơn vị đánh giá thông qua các thành tích khen thưởng (chỉ tính đến thời điểm đánh giá)</t>
  </si>
  <si>
    <t>TỔNG ĐIỂM</t>
  </si>
  <si>
    <t>CẢI CÁCH THỂ CHẾ</t>
  </si>
  <si>
    <t>CẢI CÁCH TÀI CHÍNH CÔNG</t>
  </si>
  <si>
    <t>Thực hiện không đúng quy định:0</t>
  </si>
  <si>
    <t>CÔNG TÁC CHỈ ĐẠO, ĐIỀU HÀNH CẢI CÁCH HÀNH CHÍNH</t>
  </si>
  <si>
    <t>ĐIỂM THƯỞNG</t>
  </si>
  <si>
    <t>4.1.1</t>
  </si>
  <si>
    <t>4.1.2</t>
  </si>
  <si>
    <t>4.1.3</t>
  </si>
  <si>
    <t>Tổ chức tự đánh giá, xếp loại và báo cáo sớm hơn thời gian quy định 3 ngày trở lên, nội dung đầy đủ, chính xác, chất lượng; báo cáo tự chấm điểm Chỉ số CCHC sai số không quá 5% so với điểm thẩm định</t>
  </si>
  <si>
    <t>Thời gian nộp báo cáo</t>
  </si>
  <si>
    <t>Nội dung, tính chính xác, chất lượng của báo cáo</t>
  </si>
  <si>
    <t>Xây dựng và rà soát, sửa đổi quy chế chi tiêu nội bộ</t>
  </si>
  <si>
    <t>Thực hiện đúng quy định: 1</t>
  </si>
  <si>
    <t>Thực hiện các nhiệm vụ được UBND tỉnh giao</t>
  </si>
  <si>
    <t xml:space="preserve">Thực hiện công khai tài chính </t>
  </si>
  <si>
    <t>1.1</t>
  </si>
  <si>
    <t>1.2</t>
  </si>
  <si>
    <t>1.3</t>
  </si>
  <si>
    <t>1.4</t>
  </si>
  <si>
    <t>2.1</t>
  </si>
  <si>
    <t>4.1</t>
  </si>
  <si>
    <t>5.1</t>
  </si>
  <si>
    <t>5.2</t>
  </si>
  <si>
    <t>6.1</t>
  </si>
  <si>
    <t>6.2</t>
  </si>
  <si>
    <t>7.1</t>
  </si>
  <si>
    <t>7.2</t>
  </si>
  <si>
    <t>Các hình thức tuyên truyền cải cách hành chính</t>
  </si>
  <si>
    <t>ĐT XHH</t>
  </si>
  <si>
    <t>Sự minh bạch, rõ trách nhiệm của các cơ quan, đơn vị trong quy trình giải quyết TTHC thuộc thẩm quyền</t>
  </si>
  <si>
    <t>Tác động của cải cách đến tổ chức bộ máy hành chính</t>
  </si>
  <si>
    <t>ĐTXHH</t>
  </si>
  <si>
    <t>Tính hiệu quả trong việc thực thi chính sách thu hút người có tài năng vào bộ máy hành chính</t>
  </si>
  <si>
    <t>Tác động của cải cách đến quản lý tài chính công</t>
  </si>
  <si>
    <t>Đánh giá việc thực hiện quy chế chi tiêu nội bộ của cơ quan, đơn vị</t>
  </si>
  <si>
    <t>Đánh giá việc thực hiện công khai tài chính của cơ quan, đơn vị</t>
  </si>
  <si>
    <t>Tính kịp thời của thông tin được cung cấp trên Cổng/Trang thông tin điện tử thành phần của đơn vị</t>
  </si>
  <si>
    <t>Mức độ đầy đủ của thông tin được cung cấp trên Cổng/Trang thông tin điện tử thành phần của đơn vị</t>
  </si>
  <si>
    <t>Mức độ thuận tiện trong việc truy cập, khai thác thông tin trên Cổng/Trang thông tin điện tử thành phần của đơn vị</t>
  </si>
  <si>
    <t>Tổng hợp quy đổi điểm đánh giá từ các sở, ban, ngành, địa phương trong quá trình phối hợp thực hiện các nhiệm vụ (có phiếu khảo sát đối với cán bộ, công chức các sở, ban, ngành, địa phương)</t>
  </si>
  <si>
    <t>Đánh giá hiệu quả triển khai thực hiện, áp dụng các văn bản QPPL liên quan đến lĩnh vực của đơn vị</t>
  </si>
  <si>
    <t>Thường xuyên rà soát, có ý kiến đề xuất sửa đổi, bổ sung đối với các văn bản QPPL chưa phù hợp với thực tiễn của ngành, lĩnh vực</t>
  </si>
  <si>
    <t>3.2.1</t>
  </si>
  <si>
    <t>3.2.2</t>
  </si>
  <si>
    <t>Thực hiện kế hoạch tuyên truyền CCHC (có thể có kế hoạch riêng hoặc lồng ghép trong KH cải cách hành chính hàng năm nhưng phải có nội dung cụ thể, thời gian thực hiện và cách thức thực hiện tuyên truyền)</t>
  </si>
  <si>
    <t>Có phân công Lãnh đạo đơn vị và giao nhiệm vụ cho bộ phận chuyên môn và  (viên chức) theo dõi công tác CCHC (thể hiện bằng văn bản phân công nhiệm vụ)</t>
  </si>
  <si>
    <t>Tác động của cải cách đến chất lượng quy định TTHC</t>
  </si>
  <si>
    <t>3.3.1</t>
  </si>
  <si>
    <t>3.3.2</t>
  </si>
  <si>
    <t>Thực hiện quy định của Chính phủ, Bộ ngành Trung ương, của tỉnh về tổ chức bộ máy</t>
  </si>
  <si>
    <t>Tổ chức và hoạt động theo đúng quy định về chức năng, nhiệm vụ, quyền hạn và cơ cấu tổ chức của đơn vị</t>
  </si>
  <si>
    <t>Thực hiện quy định về cơ cấu số lượng lãnh đạo cấp phòng thuộc đơn vị</t>
  </si>
  <si>
    <t>4.1.4</t>
  </si>
  <si>
    <t>Thực hiện quy định về bổ nhiệm vụ trí lãnh đạo cấp phòng thuộc đơn vị</t>
  </si>
  <si>
    <t>Tính hợp lý trong việc sắp xếp, kiện toàn tổ chức bộ máy của đơn vị</t>
  </si>
  <si>
    <t>Hiệu quả hoạt động của các phòng, ban trực thuộc đơn vị sau khi thực hiện sắp xếp, kiện toàn</t>
  </si>
  <si>
    <t>Tình hình phối hợp triển khai thực hiện nhiệm vụ giữa đơn vị sự nghiệp công lập với các sở, ban, ngành thuộc tỉnh</t>
  </si>
  <si>
    <t>Thực hiện tiếp nhận, bố trí sử dụng viên chức</t>
  </si>
  <si>
    <t>Công tác đào tạo, bồi dưỡng viên chức</t>
  </si>
  <si>
    <t>Đánh giá, phân loại viên chức</t>
  </si>
  <si>
    <t>Thực hiện trình tự, thủ tục đánh giá, phân loại  viên chức theo quy định</t>
  </si>
  <si>
    <t>Chấp hành kỷ luật, kỷ cương hành chính của cán bộ, viên chức (thông qua báo cáo của đơn vị; qua các thông tin trên Cổng thông tin điện tử của đơn vị, của tỉnh và các trang báo chính thống)</t>
  </si>
  <si>
    <t>Thực hiện giải quyết chế độ, chính sách viên chức</t>
  </si>
  <si>
    <t>Tác động của cải cách đến quản lý, chất lượng đội ngũ viên chức</t>
  </si>
  <si>
    <t>Năng lực chuyên môn của viên chức trong phối hợp, xử lý công việc</t>
  </si>
  <si>
    <t>Tinh thần trách nhiệm của viên chức trong phối hợp, xử lý công việc</t>
  </si>
  <si>
    <t>Áp dụng Hệ thống quản lý chất lượng (ISO 9001: 2015)</t>
  </si>
  <si>
    <t>Triển khai áp dụng đảm bảo đúng quy định, phù hợp với thực tiễn của ngành, lĩnh vực</t>
  </si>
  <si>
    <t xml:space="preserve">Có sáng kiến, giải pháp mới trong cải cách hành chính hoặc trong lĩnh vực thực hiện (được cấp có thẩm quyền phê duyệt và giải pháp đã được áp dụng và mang lại hiệu quả) </t>
  </si>
  <si>
    <t>Hiệu quả của tự chủ tài chính đối với hoạt động của đơn vị</t>
  </si>
  <si>
    <t>Thực hiện công khai các TTHC hoặc quy định liên quan đến ngành, lĩnh vực thực hiện trên Cổng thông tin điện tử thành phần của đơn vị</t>
  </si>
  <si>
    <t>Công tác tiếp nhận, xử lý, giải quyết phản ánh, kiến nghị của cá nhân, tổ chức đối với quy định hành chính hoặc về TTHC hoặc quy định liên quan đến ngành, lĩnh vực thực hiện</t>
  </si>
  <si>
    <t>Quy định chức năng, nhiệm vụ cụ thể của các phòng, ban chuyên môn và các đơn vị sự nghiệp trực thuộc khi có Quyết định hoặc Quyết định quy định lại chức năng, nhiệm vụ, cơ cấu tổ chức bộ máy của cơ quan có thẩm quyền</t>
  </si>
  <si>
    <t>CẢI CÁCH CHẾ ĐỘ CÔNG VỤ</t>
  </si>
  <si>
    <t xml:space="preserve">Tình trạng viên chức lợi dụng chức vụ, quyền hạn để trục lợi cá nhân trong phối hợp, xử lý công việc </t>
  </si>
  <si>
    <t>Thực hiện việc tiếp nhận phản ánh, kiến nghị của cá nhân, tổ chức đối với quy định hành chính hoặc về TTHC hoặc các quy định liên quan đến ngành, lĩnh vực tham gia giải quyết</t>
  </si>
  <si>
    <t>Xử lý, giải quyết phản ánh, kiến nghị của cá nhân, tổ chức đối với quy định hành chính hoặc về TTHC hoặc quy định liên quan đến ngành, lĩnh vực tham gia giải quyết</t>
  </si>
  <si>
    <t>Sự đơn giản, dễ kê khai đối với mẫu đơn, mẫu tờ khai trong hồ sơ TTHC liên quan đến lĩnh vực của đơn vị</t>
  </si>
  <si>
    <t>Điểm 
tối đa</t>
  </si>
  <si>
    <t>Nội dung chưa đầy đủ, chưa chính xác, chất lượng báo cáo chưa cao</t>
  </si>
  <si>
    <t>Nội dung đầy đủ, chính xác, chất lượng báo cáo chưa cao</t>
  </si>
  <si>
    <t>Nội dung đầy đủ, chính xác, chất lượng đảm bảo</t>
  </si>
  <si>
    <t xml:space="preserve"> Tổ chức đánh giá, xếp loại và nộp báo cáo đúng thời hạn</t>
  </si>
  <si>
    <t>Tổ chức đánh giá, xếp loại và nộp báo cáo sớm hơn thời gian quy định từ 01 ngày</t>
  </si>
  <si>
    <t>Tổ chức đánh giá, xếp loại và nộp báo cáo sớm hơn thời gian quy định từ 02 ngày trở lên</t>
  </si>
  <si>
    <t>Cờ thi đua của Chỉnh phủ hoặc các hình thức khen cấp Nhà nước (Huân chương, Huy chương…)</t>
  </si>
  <si>
    <t>Cờ thi của UBND tỉnh hoặc của Bộ chuyên ngành</t>
  </si>
  <si>
    <t>Bằng khen của Chủ tịch UBND tỉnh hoặc Bộ chuyên ngành</t>
  </si>
  <si>
    <t>Không thực hiện đúng quy định</t>
  </si>
  <si>
    <t>Có triển khai áp dụng Hệ thống quản lý chất lượng ISO và thực hiện đúng quy trình</t>
  </si>
  <si>
    <t>Không có quyết định ban hành mới hoặc sửa đổi, bổ sung quy chế chi tiêu nội bộ</t>
  </si>
  <si>
    <t>Có quyết định, quyết định mới hoặc có văn bản triển khai sửa đổi, bổ sung quy chế chi tiêu nội bộ</t>
  </si>
  <si>
    <t>Không đảm bảo nội dung và thời gian theo quy định</t>
  </si>
  <si>
    <t>Chỉ đảm bảo nội dung hoặc thời gian theo quy định</t>
  </si>
  <si>
    <t>Đảm bảo nội dung và thời gian quy định</t>
  </si>
  <si>
    <t>Tác động của cải cách đến hiện đại hóa nền hành chính</t>
  </si>
  <si>
    <t>Thực hiện kịp thời, đúng quy định</t>
  </si>
  <si>
    <t>Thực hiện chưa kịp thời</t>
  </si>
  <si>
    <t>Thực hiện không đúng quy định</t>
  </si>
  <si>
    <t>Trong năm có từ 1 cán bộ, công chức làm việc tại đơn vị bị kỷ luật từ mức khiển trách trở lên</t>
  </si>
  <si>
    <t>Trong năm không có cán bộ, công chức làm việc tại đơn vị bị kỷ luật từ mức khiển trách trở lên</t>
  </si>
  <si>
    <t>Thực hiện đúng quy định</t>
  </si>
  <si>
    <t>Thực hiện dưới 90% kế hoạch hoặc mục tiêu đào tạo, bồi dưỡng hàng năm</t>
  </si>
  <si>
    <t>Thực hiện từ 90% - dưới 100% kế hoạch hoặc mục tiêu đào tạo, bồi dưỡng hàng năm</t>
  </si>
  <si>
    <t>Thực hiện 100% kế hoạch hoặc mục tiêu đào tạo, bồi dưỡng hàng năm</t>
  </si>
  <si>
    <t>100% thực hiện đúng quy định</t>
  </si>
  <si>
    <t>Từ 90% đến dưới 100% được thực hiện đúng quy định</t>
  </si>
  <si>
    <t>Dưới 90% thực hiện đúng quy định</t>
  </si>
  <si>
    <t>Dưới 100% số lãnh đạo cấp phòng và tương đương được bổ nhiệm đúng quy định</t>
  </si>
  <si>
    <t>100% số lãnh đạo cấp phòng và tương đương được bổ nhiệm đúng quy định</t>
  </si>
  <si>
    <t>Thực hiện không đúng quy định về cơ cấu số lượng lãnh đạo cấp phòng và tương đương</t>
  </si>
  <si>
    <t>Thực hiện đúng quy định về cơ cấu số lượng lãnh đạo cấp phòng và tương đương</t>
  </si>
  <si>
    <t>Thực hiện không kịp thời, không phù hợp hoặc thực hiện kịp thời nhưng không phù hợp</t>
  </si>
  <si>
    <t>Thực hiện kịp thời, phù hợp</t>
  </si>
  <si>
    <t>Không thực hiện đúng theo quy định</t>
  </si>
  <si>
    <t>Thực hiện đúng theo quy định</t>
  </si>
  <si>
    <t>Không xử lý , giải quyết hoặc kiến nghị cấp có thẩm quyền xử lý, giải quyết</t>
  </si>
  <si>
    <t>Từ 90% - dưới 100% số phản ánh, kiến nghị được xử lý, giải quyết hoặc kiến nghị cấp có thẩm quyền giải quyết</t>
  </si>
  <si>
    <t>100% số phản ánh, kiến nghị được xử lý, giải quyết hoặc kiến nghị cấp có thẩm quyền giải quyết</t>
  </si>
  <si>
    <t>Không niêm yết hoặc không thực hiện việc tiếp nhận phản ánh, kiến nghị</t>
  </si>
  <si>
    <t>Niêm yết công khai nội dung hướng dẫn và đường dây nóng; thực hiện tiếp nhận phản ánh, kiến nghị của công dân, tổ chức đúng quy định</t>
  </si>
  <si>
    <t>Chưa thực hiện công khai các TTHC hoặc các quy định liên quan đến tổ chức, công dân khi giải quyết công việc liên quan đến ngành, lĩnh vực</t>
  </si>
  <si>
    <t>Chủ động đăng tải công khai các TTHC hoặc các quy định liên quan đến tổ chức, công dân khi giải quyết công việc liên quan đến ngành, lĩnh vực thực hiện nhưng chưa đầy đủ</t>
  </si>
  <si>
    <t>Chủ động đăng tải công khai các TTHC hoặc các quy định liên quan đến tổ chức, công dân khi giải quyết công việc liên quan đến ngành, lĩnh vực thực hiện</t>
  </si>
  <si>
    <t>Không có báo cáo hoặc muộn quá 15 ngày trở lên</t>
  </si>
  <si>
    <t>Báo cáo đầy đủ nhưng muộn không quá 15 ngày</t>
  </si>
  <si>
    <t>Báo cáo đầy đủ, đúng thời gian quy định</t>
  </si>
  <si>
    <t>Không ban hành hoặc ban hành chậm quá 15 ngày trở lên</t>
  </si>
  <si>
    <t>Ban hành chậm (không quá 15 ngày)</t>
  </si>
  <si>
    <t>Ban hành đúng thời gian quy định</t>
  </si>
  <si>
    <t>Báo cáo kết quả công tác tuyên truyền, phổ biến, giáo dục pháp luật và báo cáo kết quả tổ chức Ngày pháp luật hàng năm</t>
  </si>
  <si>
    <t>Ban hành kế hoạch tuyên truyền, phổ biến, giáo dục pháp luật và tổ chức Ngày pháp luật hàng năm</t>
  </si>
  <si>
    <t>Thực hiện công tác tuyên truyền, phổ biến giáo dục pháp luật thuộc phạm vi ngành, lĩnh vực và tổ chức Ngày pháp luật hàng năm</t>
  </si>
  <si>
    <t>Không tham gia ý kiến hoặc các ý kiến tham gia quá thời hạn</t>
  </si>
  <si>
    <t>Có tham gia ý kiến nhưng không đầy đủ hoặc không đúng thời hạn</t>
  </si>
  <si>
    <t>Tham gia ý kiến đầy đủ, đúng thời hạn</t>
  </si>
  <si>
    <t>Tham gia ý kiến đối với các văn bản QPPL đối với các văn bản QPPL của Bộ, ngành Trung ương và của tỉnh</t>
  </si>
  <si>
    <t>Hoàn thành dưới 100% số nhiệm vụ được giao</t>
  </si>
  <si>
    <t>Hoàn thành 100% số nhiệm vụ được giao nhưng có từ 5% đến dưới 10% số nhiệm vụ hoàn thành chậm so với tiến độ</t>
  </si>
  <si>
    <t>Hoàn thành đúng tiến độ 100% số nhiệm vụ được giao trong năm</t>
  </si>
  <si>
    <t>Hoàn thành 100% số nhiệm vụ được giao nhưng có không quá 5% số nhiệm vụ hoàn thành muộn so với tiến độ</t>
  </si>
  <si>
    <t>Không có sáng kiến</t>
  </si>
  <si>
    <t>Có từ 01 sáng kiến hoặc giải pháp mới</t>
  </si>
  <si>
    <t>Có từ 02 sáng kiến hoặc giải pháp mới trở lên</t>
  </si>
  <si>
    <t>Có từ 03 sáng kiến hoặc giải pháp mới trở lên</t>
  </si>
  <si>
    <t>Không có văn bản giao nhiệm vụ</t>
  </si>
  <si>
    <t>Có văn bản giao nhiệm vụ</t>
  </si>
  <si>
    <t>Tổ chức tuyên truyền cải cách hành chính thông qua các hình thức khác phù hợp….</t>
  </si>
  <si>
    <t>Có thực hiện tuyên truyền các nội dung cải cách hành chính tại các cuộc họp hoặc tại các Hội nghị của đơn vị (thông qua biên bản cuộc họp; thông báo cuộc họp của đơn vị)</t>
  </si>
  <si>
    <t>Có đăng tài những nội dung cải cách hành chính của tỉnh, của cơ quan trên Cổng thông tin điện tử thành phần của đơn vị</t>
  </si>
  <si>
    <t>Dưới 90% nội dung của kế hoạch được hoàn thành</t>
  </si>
  <si>
    <t>Hoàn thành từ 90% đến dưới 100% kế hoạch</t>
  </si>
  <si>
    <t>Hoàn thành 100% kế hoạch</t>
  </si>
  <si>
    <t>Dưới 100% số vấn đề phát hiện qua kiểm tra được xử lý hoặc kiến nghị</t>
  </si>
  <si>
    <t>100% số vấn đề phát hiện được xử lý nhưng chưa hoàn thành</t>
  </si>
  <si>
    <t>100% số vấn đề phát hiện được xử lý hoặc kiến nghị xử lý kịp thời</t>
  </si>
  <si>
    <t>Không có kế hoạch kiểm tra riêng hoặc không có trong kế hoạch CCHC, không lồng ghép với nội dung kiểm tra khác và thực hiện dưới 100% kế hoạch đề ra</t>
  </si>
  <si>
    <t>Có kế hoạch kiểm tra và thực hiện 100% kế hoạch</t>
  </si>
  <si>
    <t>Xây dựng kế hoạch đảm bảo đủ nội dung, đúng thời gian và  thực hiện dưới 90% kế hoạch</t>
  </si>
  <si>
    <t>Xây dựng kế hoạch đảm bảo đủ nội dung, đúng thời gian và thực hiện từ  90% - dưới 100% kế hoạch</t>
  </si>
  <si>
    <t>Xây dựng kế hoạch đảm bảo đủ nội dung, đúng thời gian và thực hiện 100% kế hoạch</t>
  </si>
  <si>
    <t>Thực hiện Kế hoạch Cải cách hành chính (CCHC)</t>
  </si>
  <si>
    <t>Điểm tự chấm</t>
  </si>
  <si>
    <t>Điểm thẩm định</t>
  </si>
  <si>
    <r>
      <t>Kế hoạch kiểm tra CCHC đối với các phòng chuyên môn của đơn vị (</t>
    </r>
    <r>
      <rPr>
        <i/>
        <sz val="12.5"/>
        <rFont val="Times New Roman"/>
        <family val="1"/>
      </rPr>
      <t>có Kế hoạch kiểm tra riêng hoặc nằm trong Kế hoạch CCHC năm hoặc lồng ghép trong Kế hoạch kiểm tra khác và có thời gian, nội dung kiểm tra cụ thể</t>
    </r>
    <r>
      <rPr>
        <sz val="12.5"/>
        <rFont val="Times New Roman"/>
        <family val="1"/>
      </rPr>
      <t>)</t>
    </r>
  </si>
  <si>
    <t>Phụ lục IV</t>
  </si>
  <si>
    <t>1.5</t>
  </si>
  <si>
    <t>6.4</t>
  </si>
  <si>
    <t>6.3</t>
  </si>
  <si>
    <t>Công tác quản lý, sử dụng tài sản công</t>
  </si>
  <si>
    <t>Ban hành các văn bản thuộc thẩm quyền về quản lý, sử dụng tài sản công</t>
  </si>
  <si>
    <t>Kiểm tra việc thực hiện các quy định về quản lý tài sản công</t>
  </si>
  <si>
    <t>7.3</t>
  </si>
  <si>
    <t>8.1</t>
  </si>
  <si>
    <t>8.2</t>
  </si>
  <si>
    <t>5.6</t>
  </si>
  <si>
    <t>5.5</t>
  </si>
  <si>
    <t>Mới</t>
  </si>
  <si>
    <t>XÂY DỰNG VÀ PHÁT TRIỂN CHÍNH QUYỀN ĐIỆN TỬ, CHÍNH QUYỀN SỐ</t>
  </si>
  <si>
    <t>Có 01 người hoàn thành nhiệm vụ trở lên đối với đơn vị dưới 100 biên chế; từ 02 người hoàn thành nhiệm vụ trở lên đối với đơn vị từ 100 biên chế đến dưới 200 biên chế; từ 03 người hoàn thành nhiệm vụ trở lên đối với đơn vị có từ 200 biên chế trở lên</t>
  </si>
  <si>
    <t>Có từ 01 người không hoàn thành nhiệm vụ trở lên đối với đơn vị dưới 100 biên chế; từ 02 người không hoàn thành nhiệm vụ trở lên đối với đơn vị từ 100 biên chế đến dưới 200 biên chế; từ 03 người không hoàn thành nhiệm vụ trở lên đối với đơn vị có từ 200 biên chế trở lên</t>
  </si>
  <si>
    <t>Kết quả thực hiện nhiệm vụ của đội ngũ CBVC</t>
  </si>
  <si>
    <t>100% CBVC hoàn thành tốt nhiệm vụ trở lên đối với đơn vị dưới 100 biên chế; 98% đối với đơn vị có từ 100 biên chế đến dưới 200 biên chế; 95 % đối với đơn vị có từ 200 biên chế trở lên</t>
  </si>
  <si>
    <t>Đủ số lượng báo cáo và đảm bảo đầy đủ nội dung và đúng thời gian quy định</t>
  </si>
  <si>
    <t>Đánh giá mức độ chính quyền số cấp sở, ngành và cấp huyện, cấp xã tỉnh Quảng Ninh (Theo Quyết định phê duyệt Bộ tiêu chí chấm điểm hàng năm)</t>
  </si>
  <si>
    <t>Thực hiện chế độ báo cáo CCHC định kỳ; báo cáo chuyên đề (Thực hiện Nghị quyết số 05-NQ/TU; Nghị quyết số 124/NQ-HĐND; Kế hoạch số 304/KH-UBND của UBND tỉnh)</t>
  </si>
  <si>
    <t>1.2.1</t>
  </si>
  <si>
    <t>Báo cáo cải cách hành chính định kỳ</t>
  </si>
  <si>
    <t>Thiếu 01 báo cáo hoặc có 01 báo cáo không đầy đủ nội dung hoặc có 01 báo cáo chưa gửi đúng thời gian quy định</t>
  </si>
  <si>
    <t xml:space="preserve">Thiếu 02 báo cáo trở lên hoặc có 02 báo cáo không đầy đủ nội dung hoặc có 02 báo cáo không gửi đúng thời gian quy định </t>
  </si>
  <si>
    <t>1.2.2</t>
  </si>
  <si>
    <t>Báo cáo chuyên đề (Thực hiện Nghị quyết số 05-NQ/TU; Nghị quyết số 124/NQ-HĐND; Kế hoạch số 304/KH-UBND của UBND tỉnh)</t>
  </si>
  <si>
    <t>1.6</t>
  </si>
  <si>
    <t>4.2</t>
  </si>
  <si>
    <t>Thực hiện quy định về sử dụng biên chế được cấp có thẩm quyền giao</t>
  </si>
  <si>
    <t>Sử dụng đúng quy định không vượt quá số người được giao</t>
  </si>
  <si>
    <t>Sử dụng không đúng quy định, vượt quá số người được giao</t>
  </si>
  <si>
    <t>4.3</t>
  </si>
  <si>
    <t>4.3.1</t>
  </si>
  <si>
    <t>4.3.2</t>
  </si>
  <si>
    <t>4.3.3</t>
  </si>
  <si>
    <t>Thực hiện cơ cấu ngạch công chức, viên chức theo vị trí việc làm đã được phê duyệt</t>
  </si>
  <si>
    <t>5.1.1</t>
  </si>
  <si>
    <t>Cập nhật, hoàn thiện quy định về VTVL của cơ quan, đơn vị trực thuộc trong phạm vi quản lý của đơn vị (sau khi Bộ, ngành ban hành Danh mục VTVL)</t>
  </si>
  <si>
    <t>Đầy đủ, kịp thời theo quy định</t>
  </si>
  <si>
    <t>Không đầy đủ hoặc không kịp thời</t>
  </si>
  <si>
    <t>5.1.2</t>
  </si>
  <si>
    <t>Bố trí công chức, viên chức trong cơ quan, đơn vị trực thuộc theo VTVL đã được phê duyệt</t>
  </si>
  <si>
    <t>Ban hành kế hoạch chuyển đổi vị trí công tác đối với viên chức hàng năm</t>
  </si>
  <si>
    <t>Ban hành Kế hoạch đảm bảo đúng thời gian quy định</t>
  </si>
  <si>
    <t>Thực hiện Kế hoạch chuyển đổi vị trí công tác đối với viên chức hàng năm</t>
  </si>
  <si>
    <t>100% thực hiện theo đúng kế hoạch</t>
  </si>
  <si>
    <t>Không đảm bảo thực hiện theo đúng kế hoạch</t>
  </si>
  <si>
    <t>5.3</t>
  </si>
  <si>
    <t>5.3.1</t>
  </si>
  <si>
    <t>5.3.2</t>
  </si>
  <si>
    <t>5.4</t>
  </si>
  <si>
    <t>5.5.1</t>
  </si>
  <si>
    <t>5.5.2</t>
  </si>
  <si>
    <t>5.5.3</t>
  </si>
  <si>
    <t>5.7</t>
  </si>
  <si>
    <t>Thực hiện định kỳ chuyển đổi vị trí công tác đối với CBCCVC (Theo Luật phòng, chống tham nhũng; Nghị định số 59/2019/NĐ-CP; Nghị định số 134/2021/NĐ-CP)</t>
  </si>
  <si>
    <r>
      <t xml:space="preserve">CHỈ SỐ ĐÁNH GIÁ KẾT QUẢ CẢI CÁCH HÀNH CHÍNH ĐỐI VỚI 
CÁC ĐƠN VỊ SỰ NGHIỆP TRỰC THUỘC TỈNH
</t>
    </r>
    <r>
      <rPr>
        <i/>
        <sz val="14"/>
        <rFont val="Times New Roman"/>
        <family val="1"/>
      </rPr>
      <t>(Kèm theo Quyết định số 1335/QĐ-ĐHHL ngày 23 tháng 10 năm 2023 của Trường Đại học Hạ Long)</t>
    </r>
  </si>
  <si>
    <t>Phân công đơn vị thực hiện</t>
  </si>
  <si>
    <t>100% thực hiện cập nhật đầy đủ, kịp thời, đúng quy định</t>
  </si>
  <si>
    <t>Dưới 100% thực hiện cập nhật nhưng chưa đầy đủ, chưa kịp thời, chưa đúng quy định</t>
  </si>
  <si>
    <t>8.3</t>
  </si>
  <si>
    <t>8.3.1</t>
  </si>
  <si>
    <t>8.3.2</t>
  </si>
  <si>
    <t>TT TTTV</t>
  </si>
  <si>
    <t>P. TCHC</t>
  </si>
  <si>
    <t>P. TCHC chủ trì, các phòng chức năng (p/hợp)</t>
  </si>
  <si>
    <t>TT TTTV chủ trì;
P. TCHC p/hợp</t>
  </si>
  <si>
    <t>lương, TNNG...</t>
  </si>
  <si>
    <t>P. KHTC</t>
  </si>
  <si>
    <t>Thực hiện cập nhật kịp thời và đầy đủ thông tin về công chức các phòng, ban, đơn vị trực thuộc trên phần mềm quản lý cán bộ, công chức, viên chức</t>
  </si>
  <si>
    <t>P. TCHC chủ trì; p/hợp với P. HTKH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</si>
</sst>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2"/>
      <color theme="1"/>
      <name val="Times New Roman"/>
      <family val="2"/>
    </font>
    <font>
      <sz val="13"/>
      <name val="Times New Roman"/>
      <family val="1"/>
    </font>
    <font>
      <i/>
      <sz val="13"/>
      <name val="Times New Roman"/>
      <family val="1"/>
    </font>
    <font>
      <b/>
      <sz val="13"/>
      <name val="Times New Roman"/>
      <family val="1"/>
    </font>
    <font>
      <b/>
      <sz val="12"/>
      <name val="Times New Roman"/>
      <family val="1"/>
    </font>
    <font>
      <sz val="12"/>
      <name val="Times New Roman"/>
      <family val="1"/>
    </font>
    <font>
      <i/>
      <sz val="12"/>
      <name val="Times New Roman"/>
      <family val="1"/>
    </font>
    <font>
      <b/>
      <sz val="14"/>
      <name val="Times New Roman"/>
      <family val="1"/>
    </font>
    <font>
      <i/>
      <sz val="14"/>
      <name val="Times New Roman"/>
      <family val="1"/>
    </font>
    <font>
      <sz val="10"/>
      <name val="Times New Roman"/>
      <family val="1"/>
    </font>
    <font>
      <b/>
      <sz val="12.5"/>
      <name val="Times New Roman"/>
      <family val="1"/>
    </font>
    <font>
      <sz val="12.5"/>
      <name val="Times New Roman"/>
      <family val="1"/>
    </font>
    <font>
      <i/>
      <sz val="12.5"/>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xf numFmtId="0" fontId="4" fillId="0" borderId="0" xfId="0" applyFont="1" applyFill="1"/>
    <xf numFmtId="0" fontId="6" fillId="0" borderId="0" xfId="0" applyFont="1" applyFill="1"/>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1" xfId="0" applyFont="1" applyFill="1" applyBorder="1" applyAlignment="1">
      <alignment vertical="center"/>
    </xf>
    <xf numFmtId="0" fontId="11" fillId="0" borderId="1" xfId="0" applyFont="1" applyFill="1" applyBorder="1" applyAlignment="1">
      <alignment horizontal="center" vertical="center"/>
    </xf>
    <xf numFmtId="0" fontId="12" fillId="0" borderId="1" xfId="0" applyFont="1" applyFill="1" applyBorder="1" applyAlignment="1">
      <alignment horizontal="justify" vertical="center"/>
    </xf>
    <xf numFmtId="0" fontId="12" fillId="0" borderId="1" xfId="0" applyFont="1" applyFill="1" applyBorder="1" applyAlignment="1">
      <alignment horizontal="center" vertical="center"/>
    </xf>
    <xf numFmtId="0" fontId="11" fillId="0" borderId="1" xfId="0" applyFont="1" applyFill="1" applyBorder="1" applyAlignment="1">
      <alignment horizontal="justify" vertical="center"/>
    </xf>
    <xf numFmtId="164"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5" fillId="0" borderId="0" xfId="0" applyFont="1" applyFill="1" applyAlignment="1">
      <alignment horizontal="right"/>
    </xf>
    <xf numFmtId="0" fontId="11" fillId="0" borderId="1" xfId="0" applyFont="1" applyFill="1" applyBorder="1" applyAlignment="1">
      <alignment vertical="center"/>
    </xf>
    <xf numFmtId="0" fontId="11" fillId="0" borderId="0" xfId="0" applyFont="1" applyFill="1" applyBorder="1" applyAlignment="1">
      <alignment horizontal="center" vertical="center"/>
    </xf>
    <xf numFmtId="0" fontId="10" fillId="0" borderId="1" xfId="0" applyFont="1" applyFill="1" applyBorder="1"/>
    <xf numFmtId="0" fontId="4" fillId="0" borderId="0" xfId="0" applyFont="1" applyFill="1" applyAlignment="1">
      <alignment horizontal="right"/>
    </xf>
    <xf numFmtId="0" fontId="11" fillId="0" borderId="1" xfId="0" applyFont="1" applyFill="1" applyBorder="1"/>
    <xf numFmtId="0" fontId="5" fillId="0" borderId="0" xfId="0" applyFont="1" applyFill="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5" fillId="0" borderId="1" xfId="0" applyFont="1" applyFill="1" applyBorder="1" applyAlignment="1">
      <alignment horizontal="right" vertical="center" wrapText="1"/>
    </xf>
    <xf numFmtId="0" fontId="3" fillId="0" borderId="0" xfId="0" applyFont="1" applyFill="1" applyAlignment="1">
      <alignment horizontal="center" vertical="center"/>
    </xf>
    <xf numFmtId="0" fontId="7" fillId="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191"/>
  <sheetViews>
    <sheetView tabSelected="1" topLeftCell="A4" zoomScaleNormal="100" workbookViewId="0">
      <pane ySplit="1" topLeftCell="A5" activePane="bottomLeft" state="frozen"/>
      <selection activeCell="A4" sqref="A4"/>
      <selection pane="bottomLeft" activeCell="B9" sqref="B9"/>
    </sheetView>
  </sheetViews>
  <sheetFormatPr defaultColWidth="9" defaultRowHeight="15.75" x14ac:dyDescent="0.25"/>
  <cols>
    <col min="1" max="1" width="5.625" style="7" customWidth="1"/>
    <col min="2" max="2" width="83.625" style="5" customWidth="1"/>
    <col min="3" max="4" width="8.375" style="5" customWidth="1"/>
    <col min="5" max="5" width="10.25" style="7" customWidth="1"/>
    <col min="6" max="6" width="13.75" style="33" customWidth="1"/>
    <col min="7" max="7" width="10.875" style="5" customWidth="1"/>
    <col min="8" max="16384" width="9" style="5"/>
  </cols>
  <sheetData>
    <row r="2" spans="1:8" ht="16.5" x14ac:dyDescent="0.25">
      <c r="A2" s="44" t="s">
        <v>186</v>
      </c>
      <c r="B2" s="44"/>
      <c r="C2" s="44"/>
      <c r="D2" s="44"/>
      <c r="E2" s="44"/>
      <c r="F2" s="44"/>
    </row>
    <row r="3" spans="1:8" ht="18.75" x14ac:dyDescent="0.25">
      <c r="A3" s="45" t="s">
        <v>243</v>
      </c>
      <c r="B3" s="45"/>
      <c r="C3" s="45"/>
      <c r="D3" s="45"/>
      <c r="E3" s="45"/>
      <c r="F3" s="45"/>
    </row>
    <row r="4" spans="1:8" ht="31.5" x14ac:dyDescent="0.25">
      <c r="A4" s="2" t="s">
        <v>0</v>
      </c>
      <c r="B4" s="2" t="s">
        <v>1</v>
      </c>
      <c r="C4" s="3" t="s">
        <v>99</v>
      </c>
      <c r="D4" s="3" t="s">
        <v>183</v>
      </c>
      <c r="E4" s="3" t="s">
        <v>184</v>
      </c>
      <c r="F4" s="3" t="s">
        <v>244</v>
      </c>
    </row>
    <row r="5" spans="1:8" ht="16.5" x14ac:dyDescent="0.25">
      <c r="A5" s="1">
        <v>1</v>
      </c>
      <c r="B5" s="1">
        <v>2</v>
      </c>
      <c r="C5" s="11">
        <v>3</v>
      </c>
      <c r="D5" s="12">
        <v>4</v>
      </c>
      <c r="E5" s="12">
        <v>5</v>
      </c>
      <c r="F5" s="11">
        <v>6</v>
      </c>
    </row>
    <row r="6" spans="1:8" ht="16.5" x14ac:dyDescent="0.25">
      <c r="A6" s="13">
        <v>1</v>
      </c>
      <c r="B6" s="14" t="s">
        <v>24</v>
      </c>
      <c r="C6" s="13">
        <f>C7+C11+C20+C28+C37+C46</f>
        <v>15.5</v>
      </c>
      <c r="D6" s="13"/>
      <c r="E6" s="13"/>
      <c r="F6" s="34"/>
    </row>
    <row r="7" spans="1:8" s="8" customFormat="1" ht="16.5" x14ac:dyDescent="0.25">
      <c r="A7" s="13" t="s">
        <v>36</v>
      </c>
      <c r="B7" s="15" t="s">
        <v>182</v>
      </c>
      <c r="C7" s="13">
        <v>2</v>
      </c>
      <c r="D7" s="13"/>
      <c r="E7" s="13"/>
      <c r="F7" s="35" t="s">
        <v>251</v>
      </c>
    </row>
    <row r="8" spans="1:8" s="8" customFormat="1" ht="16.5" x14ac:dyDescent="0.25">
      <c r="A8" s="16"/>
      <c r="B8" s="17" t="s">
        <v>181</v>
      </c>
      <c r="C8" s="18">
        <v>2</v>
      </c>
      <c r="D8" s="18"/>
      <c r="E8" s="18"/>
      <c r="F8" s="35"/>
    </row>
    <row r="9" spans="1:8" s="8" customFormat="1" ht="33" x14ac:dyDescent="0.25">
      <c r="A9" s="16"/>
      <c r="B9" s="17" t="s">
        <v>180</v>
      </c>
      <c r="C9" s="18">
        <v>1</v>
      </c>
      <c r="D9" s="18"/>
      <c r="E9" s="18"/>
      <c r="F9" s="35"/>
    </row>
    <row r="10" spans="1:8" s="8" customFormat="1" ht="16.5" x14ac:dyDescent="0.25">
      <c r="A10" s="16"/>
      <c r="B10" s="17" t="s">
        <v>179</v>
      </c>
      <c r="C10" s="18">
        <v>0</v>
      </c>
      <c r="D10" s="18"/>
      <c r="E10" s="18"/>
      <c r="F10" s="35"/>
    </row>
    <row r="11" spans="1:8" s="8" customFormat="1" ht="33" x14ac:dyDescent="0.25">
      <c r="A11" s="13" t="s">
        <v>37</v>
      </c>
      <c r="B11" s="14" t="s">
        <v>206</v>
      </c>
      <c r="C11" s="13">
        <f>C12+C16</f>
        <v>2.5</v>
      </c>
      <c r="D11" s="28"/>
      <c r="E11" s="16"/>
      <c r="F11" s="35" t="s">
        <v>251</v>
      </c>
      <c r="G11" s="29"/>
      <c r="H11" s="27"/>
    </row>
    <row r="12" spans="1:8" s="8" customFormat="1" ht="16.5" x14ac:dyDescent="0.25">
      <c r="A12" s="16" t="s">
        <v>207</v>
      </c>
      <c r="B12" s="19" t="s">
        <v>208</v>
      </c>
      <c r="C12" s="13">
        <v>1.5</v>
      </c>
      <c r="D12" s="28"/>
      <c r="E12" s="16"/>
      <c r="F12" s="36"/>
      <c r="G12" s="29"/>
      <c r="H12" s="27"/>
    </row>
    <row r="13" spans="1:8" s="8" customFormat="1" ht="16.5" x14ac:dyDescent="0.25">
      <c r="A13" s="16"/>
      <c r="B13" s="17" t="s">
        <v>204</v>
      </c>
      <c r="C13" s="18">
        <v>1.5</v>
      </c>
      <c r="D13" s="28"/>
      <c r="E13" s="16"/>
      <c r="F13" s="36"/>
      <c r="G13" s="29"/>
      <c r="H13" s="27"/>
    </row>
    <row r="14" spans="1:8" s="8" customFormat="1" ht="33" x14ac:dyDescent="0.25">
      <c r="A14" s="16"/>
      <c r="B14" s="17" t="s">
        <v>209</v>
      </c>
      <c r="C14" s="18">
        <v>1</v>
      </c>
      <c r="D14" s="28"/>
      <c r="E14" s="16"/>
      <c r="F14" s="36"/>
      <c r="G14" s="29"/>
      <c r="H14" s="27"/>
    </row>
    <row r="15" spans="1:8" s="8" customFormat="1" ht="33" x14ac:dyDescent="0.25">
      <c r="A15" s="16"/>
      <c r="B15" s="17" t="s">
        <v>210</v>
      </c>
      <c r="C15" s="18">
        <v>0</v>
      </c>
      <c r="D15" s="28"/>
      <c r="E15" s="16"/>
      <c r="F15" s="36"/>
      <c r="G15" s="29"/>
      <c r="H15" s="27"/>
    </row>
    <row r="16" spans="1:8" s="8" customFormat="1" ht="33" x14ac:dyDescent="0.25">
      <c r="A16" s="16" t="s">
        <v>211</v>
      </c>
      <c r="B16" s="19" t="s">
        <v>212</v>
      </c>
      <c r="C16" s="13">
        <v>1</v>
      </c>
      <c r="D16" s="28"/>
      <c r="E16" s="16"/>
      <c r="F16" s="36"/>
      <c r="G16" s="29"/>
      <c r="H16" s="27"/>
    </row>
    <row r="17" spans="1:8" s="8" customFormat="1" ht="16.5" x14ac:dyDescent="0.25">
      <c r="A17" s="16"/>
      <c r="B17" s="17" t="s">
        <v>204</v>
      </c>
      <c r="C17" s="18">
        <v>1</v>
      </c>
      <c r="D17" s="28"/>
      <c r="E17" s="16"/>
      <c r="F17" s="36"/>
      <c r="G17" s="29"/>
      <c r="H17" s="27"/>
    </row>
    <row r="18" spans="1:8" s="8" customFormat="1" ht="33" x14ac:dyDescent="0.25">
      <c r="A18" s="16"/>
      <c r="B18" s="17" t="s">
        <v>209</v>
      </c>
      <c r="C18" s="18">
        <v>0.5</v>
      </c>
      <c r="D18" s="28"/>
      <c r="E18" s="16"/>
      <c r="F18" s="36"/>
      <c r="G18" s="29"/>
      <c r="H18" s="27"/>
    </row>
    <row r="19" spans="1:8" s="8" customFormat="1" ht="33" x14ac:dyDescent="0.25">
      <c r="A19" s="16"/>
      <c r="B19" s="17" t="s">
        <v>210</v>
      </c>
      <c r="C19" s="18">
        <v>0</v>
      </c>
      <c r="D19" s="28"/>
      <c r="E19" s="16"/>
      <c r="F19" s="36"/>
      <c r="G19" s="29"/>
      <c r="H19" s="27"/>
    </row>
    <row r="20" spans="1:8" s="8" customFormat="1" ht="16.5" x14ac:dyDescent="0.25">
      <c r="A20" s="13" t="s">
        <v>38</v>
      </c>
      <c r="B20" s="14" t="s">
        <v>5</v>
      </c>
      <c r="C20" s="13">
        <f>C21+C24</f>
        <v>2</v>
      </c>
      <c r="D20" s="13"/>
      <c r="E20" s="13"/>
      <c r="F20" s="35" t="s">
        <v>251</v>
      </c>
    </row>
    <row r="21" spans="1:8" s="8" customFormat="1" ht="49.5" x14ac:dyDescent="0.25">
      <c r="A21" s="16" t="s">
        <v>7</v>
      </c>
      <c r="B21" s="19" t="s">
        <v>185</v>
      </c>
      <c r="C21" s="16">
        <v>1</v>
      </c>
      <c r="D21" s="16"/>
      <c r="E21" s="16"/>
      <c r="F21" s="35"/>
    </row>
    <row r="22" spans="1:8" s="8" customFormat="1" ht="16.5" x14ac:dyDescent="0.25">
      <c r="A22" s="16"/>
      <c r="B22" s="17" t="s">
        <v>178</v>
      </c>
      <c r="C22" s="18">
        <v>1</v>
      </c>
      <c r="D22" s="18"/>
      <c r="E22" s="18"/>
      <c r="F22" s="35"/>
    </row>
    <row r="23" spans="1:8" s="8" customFormat="1" ht="33" x14ac:dyDescent="0.25">
      <c r="A23" s="16"/>
      <c r="B23" s="17" t="s">
        <v>177</v>
      </c>
      <c r="C23" s="18">
        <v>0</v>
      </c>
      <c r="D23" s="18"/>
      <c r="E23" s="18"/>
      <c r="F23" s="35"/>
    </row>
    <row r="24" spans="1:8" s="8" customFormat="1" ht="16.5" x14ac:dyDescent="0.25">
      <c r="A24" s="16" t="s">
        <v>8</v>
      </c>
      <c r="B24" s="19" t="s">
        <v>6</v>
      </c>
      <c r="C24" s="16">
        <v>1</v>
      </c>
      <c r="D24" s="16"/>
      <c r="E24" s="16"/>
      <c r="F24" s="35"/>
    </row>
    <row r="25" spans="1:8" s="8" customFormat="1" ht="16.5" x14ac:dyDescent="0.25">
      <c r="A25" s="16"/>
      <c r="B25" s="17" t="s">
        <v>176</v>
      </c>
      <c r="C25" s="18">
        <v>1</v>
      </c>
      <c r="D25" s="18"/>
      <c r="E25" s="18"/>
      <c r="F25" s="35"/>
    </row>
    <row r="26" spans="1:8" s="8" customFormat="1" ht="16.5" x14ac:dyDescent="0.25">
      <c r="A26" s="16"/>
      <c r="B26" s="17" t="s">
        <v>175</v>
      </c>
      <c r="C26" s="18">
        <v>0.5</v>
      </c>
      <c r="D26" s="18"/>
      <c r="E26" s="18"/>
      <c r="F26" s="35"/>
    </row>
    <row r="27" spans="1:8" s="8" customFormat="1" ht="16.5" x14ac:dyDescent="0.25">
      <c r="A27" s="16"/>
      <c r="B27" s="17" t="s">
        <v>174</v>
      </c>
      <c r="C27" s="18">
        <v>0</v>
      </c>
      <c r="D27" s="18"/>
      <c r="E27" s="18"/>
      <c r="F27" s="35"/>
    </row>
    <row r="28" spans="1:8" s="8" customFormat="1" ht="16.5" x14ac:dyDescent="0.25">
      <c r="A28" s="13" t="s">
        <v>39</v>
      </c>
      <c r="B28" s="15" t="s">
        <v>2</v>
      </c>
      <c r="C28" s="13">
        <f>C29+C33</f>
        <v>2</v>
      </c>
      <c r="D28" s="13"/>
      <c r="E28" s="13"/>
      <c r="F28" s="35"/>
    </row>
    <row r="29" spans="1:8" s="8" customFormat="1" ht="49.5" x14ac:dyDescent="0.25">
      <c r="A29" s="16" t="s">
        <v>9</v>
      </c>
      <c r="B29" s="19" t="s">
        <v>65</v>
      </c>
      <c r="C29" s="16">
        <v>1</v>
      </c>
      <c r="D29" s="16"/>
      <c r="E29" s="16"/>
      <c r="F29" s="35" t="s">
        <v>251</v>
      </c>
    </row>
    <row r="30" spans="1:8" s="8" customFormat="1" ht="16.5" x14ac:dyDescent="0.25">
      <c r="A30" s="16"/>
      <c r="B30" s="17" t="s">
        <v>173</v>
      </c>
      <c r="C30" s="18">
        <v>1</v>
      </c>
      <c r="D30" s="18"/>
      <c r="E30" s="18"/>
      <c r="F30" s="35"/>
    </row>
    <row r="31" spans="1:8" s="8" customFormat="1" ht="16.5" x14ac:dyDescent="0.25">
      <c r="A31" s="13"/>
      <c r="B31" s="17" t="s">
        <v>172</v>
      </c>
      <c r="C31" s="18">
        <v>0.5</v>
      </c>
      <c r="D31" s="18"/>
      <c r="E31" s="18"/>
      <c r="F31" s="35"/>
    </row>
    <row r="32" spans="1:8" s="8" customFormat="1" ht="16.5" x14ac:dyDescent="0.25">
      <c r="A32" s="13"/>
      <c r="B32" s="17" t="s">
        <v>171</v>
      </c>
      <c r="C32" s="18">
        <v>0</v>
      </c>
      <c r="D32" s="18"/>
      <c r="E32" s="18"/>
      <c r="F32" s="35"/>
    </row>
    <row r="33" spans="1:6" s="8" customFormat="1" ht="16.5" x14ac:dyDescent="0.25">
      <c r="A33" s="16" t="s">
        <v>10</v>
      </c>
      <c r="B33" s="19" t="s">
        <v>48</v>
      </c>
      <c r="C33" s="16">
        <f>SUM(C34:C36)</f>
        <v>1</v>
      </c>
      <c r="D33" s="16"/>
      <c r="E33" s="16"/>
      <c r="F33" s="35"/>
    </row>
    <row r="34" spans="1:6" s="8" customFormat="1" ht="33" x14ac:dyDescent="0.25">
      <c r="A34" s="16"/>
      <c r="B34" s="17" t="s">
        <v>170</v>
      </c>
      <c r="C34" s="18">
        <v>0.5</v>
      </c>
      <c r="D34" s="18"/>
      <c r="E34" s="18"/>
      <c r="F34" s="35" t="s">
        <v>250</v>
      </c>
    </row>
    <row r="35" spans="1:6" s="8" customFormat="1" ht="33" x14ac:dyDescent="0.25">
      <c r="A35" s="16"/>
      <c r="B35" s="17" t="s">
        <v>169</v>
      </c>
      <c r="C35" s="18">
        <v>0.25</v>
      </c>
      <c r="D35" s="18"/>
      <c r="E35" s="18"/>
      <c r="F35" s="35" t="s">
        <v>251</v>
      </c>
    </row>
    <row r="36" spans="1:6" s="8" customFormat="1" ht="16.5" x14ac:dyDescent="0.25">
      <c r="A36" s="16"/>
      <c r="B36" s="17" t="s">
        <v>168</v>
      </c>
      <c r="C36" s="18">
        <v>0.25</v>
      </c>
      <c r="D36" s="18"/>
      <c r="E36" s="18"/>
      <c r="F36" s="35"/>
    </row>
    <row r="37" spans="1:6" ht="16.5" x14ac:dyDescent="0.25">
      <c r="A37" s="13" t="s">
        <v>187</v>
      </c>
      <c r="B37" s="14" t="s">
        <v>3</v>
      </c>
      <c r="C37" s="13">
        <f>SUM(C38+C41)</f>
        <v>4</v>
      </c>
      <c r="D37" s="13"/>
      <c r="E37" s="13"/>
      <c r="F37" s="34"/>
    </row>
    <row r="38" spans="1:6" ht="33" x14ac:dyDescent="0.25">
      <c r="A38" s="16" t="s">
        <v>11</v>
      </c>
      <c r="B38" s="19" t="s">
        <v>66</v>
      </c>
      <c r="C38" s="16">
        <v>1</v>
      </c>
      <c r="D38" s="16"/>
      <c r="E38" s="16"/>
      <c r="F38" s="35" t="s">
        <v>251</v>
      </c>
    </row>
    <row r="39" spans="1:6" ht="16.5" x14ac:dyDescent="0.25">
      <c r="A39" s="16"/>
      <c r="B39" s="17" t="s">
        <v>167</v>
      </c>
      <c r="C39" s="18">
        <v>1</v>
      </c>
      <c r="D39" s="18"/>
      <c r="E39" s="18"/>
      <c r="F39" s="34"/>
    </row>
    <row r="40" spans="1:6" ht="16.5" x14ac:dyDescent="0.25">
      <c r="A40" s="16"/>
      <c r="B40" s="17" t="s">
        <v>166</v>
      </c>
      <c r="C40" s="18">
        <v>0</v>
      </c>
      <c r="D40" s="18"/>
      <c r="E40" s="18"/>
      <c r="F40" s="34"/>
    </row>
    <row r="41" spans="1:6" ht="49.5" x14ac:dyDescent="0.25">
      <c r="A41" s="16" t="s">
        <v>12</v>
      </c>
      <c r="B41" s="19" t="s">
        <v>89</v>
      </c>
      <c r="C41" s="16">
        <v>3</v>
      </c>
      <c r="D41" s="16"/>
      <c r="E41" s="16"/>
      <c r="F41" s="35" t="s">
        <v>257</v>
      </c>
    </row>
    <row r="42" spans="1:6" ht="16.5" x14ac:dyDescent="0.25">
      <c r="A42" s="13"/>
      <c r="B42" s="17" t="s">
        <v>165</v>
      </c>
      <c r="C42" s="18">
        <v>3</v>
      </c>
      <c r="D42" s="18"/>
      <c r="E42" s="18"/>
      <c r="F42" s="34"/>
    </row>
    <row r="43" spans="1:6" ht="16.5" x14ac:dyDescent="0.25">
      <c r="A43" s="13"/>
      <c r="B43" s="17" t="s">
        <v>164</v>
      </c>
      <c r="C43" s="18">
        <v>2</v>
      </c>
      <c r="D43" s="18"/>
      <c r="E43" s="18"/>
      <c r="F43" s="34"/>
    </row>
    <row r="44" spans="1:6" ht="16.5" x14ac:dyDescent="0.25">
      <c r="A44" s="13"/>
      <c r="B44" s="17" t="s">
        <v>163</v>
      </c>
      <c r="C44" s="18">
        <v>1</v>
      </c>
      <c r="D44" s="18"/>
      <c r="E44" s="18"/>
      <c r="F44" s="34"/>
    </row>
    <row r="45" spans="1:6" ht="16.5" x14ac:dyDescent="0.25">
      <c r="A45" s="13"/>
      <c r="B45" s="17" t="s">
        <v>162</v>
      </c>
      <c r="C45" s="18">
        <v>0</v>
      </c>
      <c r="D45" s="18"/>
      <c r="E45" s="18"/>
      <c r="F45" s="34"/>
    </row>
    <row r="46" spans="1:6" s="9" customFormat="1" ht="16.5" x14ac:dyDescent="0.25">
      <c r="A46" s="20" t="s">
        <v>213</v>
      </c>
      <c r="B46" s="14" t="s">
        <v>34</v>
      </c>
      <c r="C46" s="13">
        <v>3</v>
      </c>
      <c r="D46" s="13"/>
      <c r="E46" s="13"/>
      <c r="F46" s="35" t="s">
        <v>251</v>
      </c>
    </row>
    <row r="47" spans="1:6" s="8" customFormat="1" ht="16.5" x14ac:dyDescent="0.25">
      <c r="A47" s="13"/>
      <c r="B47" s="17" t="s">
        <v>160</v>
      </c>
      <c r="C47" s="18">
        <v>3</v>
      </c>
      <c r="D47" s="18"/>
      <c r="E47" s="18"/>
      <c r="F47" s="35"/>
    </row>
    <row r="48" spans="1:6" s="8" customFormat="1" ht="33" x14ac:dyDescent="0.25">
      <c r="A48" s="13"/>
      <c r="B48" s="17" t="s">
        <v>161</v>
      </c>
      <c r="C48" s="18">
        <v>2</v>
      </c>
      <c r="D48" s="18"/>
      <c r="E48" s="18"/>
      <c r="F48" s="35"/>
    </row>
    <row r="49" spans="1:6" s="8" customFormat="1" ht="33" x14ac:dyDescent="0.25">
      <c r="A49" s="13"/>
      <c r="B49" s="17" t="s">
        <v>159</v>
      </c>
      <c r="C49" s="18">
        <v>1</v>
      </c>
      <c r="D49" s="18"/>
      <c r="E49" s="18"/>
      <c r="F49" s="35"/>
    </row>
    <row r="50" spans="1:6" s="8" customFormat="1" ht="16.5" x14ac:dyDescent="0.25">
      <c r="A50" s="13"/>
      <c r="B50" s="17" t="s">
        <v>158</v>
      </c>
      <c r="C50" s="18">
        <v>0</v>
      </c>
      <c r="D50" s="18"/>
      <c r="E50" s="18"/>
      <c r="F50" s="35"/>
    </row>
    <row r="51" spans="1:6" ht="16.5" x14ac:dyDescent="0.25">
      <c r="A51" s="13">
        <v>2</v>
      </c>
      <c r="B51" s="14" t="s">
        <v>21</v>
      </c>
      <c r="C51" s="13">
        <f>C52+C56+C65</f>
        <v>7</v>
      </c>
      <c r="D51" s="13"/>
      <c r="E51" s="13"/>
      <c r="F51" s="34"/>
    </row>
    <row r="52" spans="1:6" ht="66" x14ac:dyDescent="0.25">
      <c r="A52" s="13" t="s">
        <v>40</v>
      </c>
      <c r="B52" s="14" t="s">
        <v>157</v>
      </c>
      <c r="C52" s="13">
        <v>1</v>
      </c>
      <c r="D52" s="13"/>
      <c r="E52" s="13"/>
      <c r="F52" s="34" t="s">
        <v>252</v>
      </c>
    </row>
    <row r="53" spans="1:6" ht="16.5" x14ac:dyDescent="0.25">
      <c r="A53" s="16"/>
      <c r="B53" s="17" t="s">
        <v>156</v>
      </c>
      <c r="C53" s="18">
        <v>1</v>
      </c>
      <c r="D53" s="18"/>
      <c r="E53" s="18"/>
      <c r="F53" s="34"/>
    </row>
    <row r="54" spans="1:6" ht="16.5" x14ac:dyDescent="0.25">
      <c r="A54" s="16"/>
      <c r="B54" s="17" t="s">
        <v>155</v>
      </c>
      <c r="C54" s="18">
        <v>0.5</v>
      </c>
      <c r="D54" s="18"/>
      <c r="E54" s="18"/>
      <c r="F54" s="34"/>
    </row>
    <row r="55" spans="1:6" ht="16.5" x14ac:dyDescent="0.25">
      <c r="A55" s="16"/>
      <c r="B55" s="17" t="s">
        <v>154</v>
      </c>
      <c r="C55" s="18">
        <v>0</v>
      </c>
      <c r="D55" s="18"/>
      <c r="E55" s="18"/>
      <c r="F55" s="34"/>
    </row>
    <row r="56" spans="1:6" ht="33" x14ac:dyDescent="0.25">
      <c r="A56" s="13">
        <v>2.2000000000000002</v>
      </c>
      <c r="B56" s="14" t="s">
        <v>153</v>
      </c>
      <c r="C56" s="13">
        <f>C57+C61</f>
        <v>4</v>
      </c>
      <c r="D56" s="13"/>
      <c r="E56" s="13"/>
      <c r="F56" s="35" t="s">
        <v>251</v>
      </c>
    </row>
    <row r="57" spans="1:6" ht="33" x14ac:dyDescent="0.25">
      <c r="A57" s="16" t="s">
        <v>13</v>
      </c>
      <c r="B57" s="19" t="s">
        <v>152</v>
      </c>
      <c r="C57" s="16">
        <v>2</v>
      </c>
      <c r="D57" s="16"/>
      <c r="E57" s="16"/>
      <c r="F57" s="34"/>
    </row>
    <row r="58" spans="1:6" ht="16.5" x14ac:dyDescent="0.25">
      <c r="A58" s="16"/>
      <c r="B58" s="17" t="s">
        <v>150</v>
      </c>
      <c r="C58" s="18">
        <v>2</v>
      </c>
      <c r="D58" s="18"/>
      <c r="E58" s="18"/>
      <c r="F58" s="34"/>
    </row>
    <row r="59" spans="1:6" ht="16.5" x14ac:dyDescent="0.25">
      <c r="A59" s="16"/>
      <c r="B59" s="17" t="s">
        <v>149</v>
      </c>
      <c r="C59" s="18">
        <v>1</v>
      </c>
      <c r="D59" s="18"/>
      <c r="E59" s="18"/>
      <c r="F59" s="34"/>
    </row>
    <row r="60" spans="1:6" ht="16.5" x14ac:dyDescent="0.25">
      <c r="A60" s="16"/>
      <c r="B60" s="17" t="s">
        <v>148</v>
      </c>
      <c r="C60" s="18">
        <v>0</v>
      </c>
      <c r="D60" s="18"/>
      <c r="E60" s="18"/>
      <c r="F60" s="34"/>
    </row>
    <row r="61" spans="1:6" ht="33" x14ac:dyDescent="0.25">
      <c r="A61" s="16" t="s">
        <v>14</v>
      </c>
      <c r="B61" s="19" t="s">
        <v>151</v>
      </c>
      <c r="C61" s="16">
        <v>2</v>
      </c>
      <c r="D61" s="16"/>
      <c r="E61" s="16"/>
      <c r="F61" s="34"/>
    </row>
    <row r="62" spans="1:6" ht="16.5" x14ac:dyDescent="0.25">
      <c r="A62" s="16"/>
      <c r="B62" s="17" t="s">
        <v>147</v>
      </c>
      <c r="C62" s="18">
        <v>2</v>
      </c>
      <c r="D62" s="18"/>
      <c r="E62" s="18"/>
      <c r="F62" s="34"/>
    </row>
    <row r="63" spans="1:6" ht="16.5" x14ac:dyDescent="0.25">
      <c r="A63" s="16"/>
      <c r="B63" s="17" t="s">
        <v>146</v>
      </c>
      <c r="C63" s="18">
        <v>1</v>
      </c>
      <c r="D63" s="18"/>
      <c r="E63" s="18"/>
      <c r="F63" s="34"/>
    </row>
    <row r="64" spans="1:6" ht="16.5" x14ac:dyDescent="0.25">
      <c r="A64" s="16"/>
      <c r="B64" s="17" t="s">
        <v>145</v>
      </c>
      <c r="C64" s="18">
        <v>0</v>
      </c>
      <c r="D64" s="18"/>
      <c r="E64" s="18"/>
      <c r="F64" s="34"/>
    </row>
    <row r="65" spans="1:7" s="9" customFormat="1" ht="33" x14ac:dyDescent="0.25">
      <c r="A65" s="13">
        <v>2.2999999999999998</v>
      </c>
      <c r="B65" s="14" t="s">
        <v>61</v>
      </c>
      <c r="C65" s="13">
        <f>SUM(C66:C67)</f>
        <v>2</v>
      </c>
      <c r="D65" s="13"/>
      <c r="E65" s="13"/>
      <c r="F65" s="37"/>
    </row>
    <row r="66" spans="1:7" s="8" customFormat="1" ht="16.5" x14ac:dyDescent="0.25">
      <c r="A66" s="16" t="s">
        <v>15</v>
      </c>
      <c r="B66" s="19" t="s">
        <v>88</v>
      </c>
      <c r="C66" s="16">
        <v>1</v>
      </c>
      <c r="D66" s="16"/>
      <c r="E66" s="16"/>
      <c r="F66" s="43" t="s">
        <v>49</v>
      </c>
    </row>
    <row r="67" spans="1:7" s="8" customFormat="1" ht="33" x14ac:dyDescent="0.25">
      <c r="A67" s="16" t="s">
        <v>16</v>
      </c>
      <c r="B67" s="19" t="s">
        <v>62</v>
      </c>
      <c r="C67" s="16">
        <v>1</v>
      </c>
      <c r="D67" s="16"/>
      <c r="E67" s="16"/>
      <c r="F67" s="43" t="s">
        <v>49</v>
      </c>
      <c r="G67" s="9"/>
    </row>
    <row r="68" spans="1:7" ht="16.5" x14ac:dyDescent="0.25">
      <c r="A68" s="13">
        <v>3</v>
      </c>
      <c r="B68" s="14" t="s">
        <v>17</v>
      </c>
      <c r="C68" s="13">
        <f>C69+C73+C81</f>
        <v>5</v>
      </c>
      <c r="D68" s="13"/>
      <c r="E68" s="13"/>
      <c r="F68" s="34"/>
      <c r="G68" s="4"/>
    </row>
    <row r="69" spans="1:7" s="4" customFormat="1" ht="66" x14ac:dyDescent="0.25">
      <c r="A69" s="13">
        <v>3.1</v>
      </c>
      <c r="B69" s="14" t="s">
        <v>91</v>
      </c>
      <c r="C69" s="13">
        <v>1</v>
      </c>
      <c r="D69" s="13"/>
      <c r="E69" s="13"/>
      <c r="F69" s="35" t="s">
        <v>253</v>
      </c>
    </row>
    <row r="70" spans="1:7" ht="33" x14ac:dyDescent="0.25">
      <c r="A70" s="16"/>
      <c r="B70" s="17" t="s">
        <v>144</v>
      </c>
      <c r="C70" s="18">
        <v>1</v>
      </c>
      <c r="D70" s="18"/>
      <c r="E70" s="18"/>
      <c r="F70" s="34"/>
    </row>
    <row r="71" spans="1:7" ht="33" x14ac:dyDescent="0.25">
      <c r="A71" s="16"/>
      <c r="B71" s="17" t="s">
        <v>143</v>
      </c>
      <c r="C71" s="18">
        <v>0.5</v>
      </c>
      <c r="D71" s="18"/>
      <c r="E71" s="18"/>
      <c r="F71" s="34"/>
    </row>
    <row r="72" spans="1:7" ht="33" x14ac:dyDescent="0.25">
      <c r="A72" s="16"/>
      <c r="B72" s="17" t="s">
        <v>142</v>
      </c>
      <c r="C72" s="18">
        <v>0</v>
      </c>
      <c r="D72" s="18"/>
      <c r="E72" s="18"/>
      <c r="F72" s="34"/>
    </row>
    <row r="73" spans="1:7" ht="49.5" x14ac:dyDescent="0.25">
      <c r="A73" s="13">
        <v>3.2</v>
      </c>
      <c r="B73" s="14" t="s">
        <v>92</v>
      </c>
      <c r="C73" s="13">
        <f>SUM(C74+C77)</f>
        <v>2</v>
      </c>
      <c r="D73" s="13"/>
      <c r="E73" s="13"/>
      <c r="F73" s="35" t="s">
        <v>251</v>
      </c>
    </row>
    <row r="74" spans="1:7" ht="33" x14ac:dyDescent="0.25">
      <c r="A74" s="16" t="s">
        <v>63</v>
      </c>
      <c r="B74" s="19" t="s">
        <v>96</v>
      </c>
      <c r="C74" s="16">
        <v>1</v>
      </c>
      <c r="D74" s="16"/>
      <c r="E74" s="16"/>
      <c r="F74" s="34"/>
    </row>
    <row r="75" spans="1:7" ht="33" x14ac:dyDescent="0.25">
      <c r="A75" s="16"/>
      <c r="B75" s="17" t="s">
        <v>141</v>
      </c>
      <c r="C75" s="18">
        <v>1</v>
      </c>
      <c r="D75" s="18"/>
      <c r="E75" s="18"/>
      <c r="F75" s="34"/>
    </row>
    <row r="76" spans="1:7" ht="16.5" x14ac:dyDescent="0.25">
      <c r="A76" s="16"/>
      <c r="B76" s="17" t="s">
        <v>140</v>
      </c>
      <c r="C76" s="18">
        <v>0</v>
      </c>
      <c r="D76" s="18"/>
      <c r="E76" s="18"/>
      <c r="F76" s="34"/>
    </row>
    <row r="77" spans="1:7" ht="33" x14ac:dyDescent="0.25">
      <c r="A77" s="16" t="s">
        <v>64</v>
      </c>
      <c r="B77" s="19" t="s">
        <v>97</v>
      </c>
      <c r="C77" s="16">
        <v>1</v>
      </c>
      <c r="D77" s="16"/>
      <c r="E77" s="16"/>
      <c r="F77" s="34"/>
    </row>
    <row r="78" spans="1:7" ht="33" x14ac:dyDescent="0.25">
      <c r="A78" s="16"/>
      <c r="B78" s="17" t="s">
        <v>139</v>
      </c>
      <c r="C78" s="18">
        <v>1</v>
      </c>
      <c r="D78" s="18"/>
      <c r="E78" s="18"/>
      <c r="F78" s="34"/>
    </row>
    <row r="79" spans="1:7" ht="33" x14ac:dyDescent="0.25">
      <c r="A79" s="16"/>
      <c r="B79" s="17" t="s">
        <v>138</v>
      </c>
      <c r="C79" s="18">
        <v>0.5</v>
      </c>
      <c r="D79" s="18"/>
      <c r="E79" s="18"/>
      <c r="F79" s="34"/>
    </row>
    <row r="80" spans="1:7" ht="16.5" x14ac:dyDescent="0.25">
      <c r="A80" s="16"/>
      <c r="B80" s="17" t="s">
        <v>137</v>
      </c>
      <c r="C80" s="18">
        <v>0</v>
      </c>
      <c r="D80" s="18"/>
      <c r="E80" s="18"/>
      <c r="F80" s="34"/>
    </row>
    <row r="81" spans="1:6" s="4" customFormat="1" ht="16.5" x14ac:dyDescent="0.25">
      <c r="A81" s="13">
        <v>3.3</v>
      </c>
      <c r="B81" s="14" t="s">
        <v>67</v>
      </c>
      <c r="C81" s="13">
        <f>SUM(C82:C83)</f>
        <v>2</v>
      </c>
      <c r="D81" s="13"/>
      <c r="E81" s="13"/>
      <c r="F81" s="39"/>
    </row>
    <row r="82" spans="1:6" ht="33" x14ac:dyDescent="0.25">
      <c r="A82" s="16" t="s">
        <v>68</v>
      </c>
      <c r="B82" s="19" t="s">
        <v>98</v>
      </c>
      <c r="C82" s="16">
        <v>1</v>
      </c>
      <c r="D82" s="16"/>
      <c r="E82" s="16"/>
      <c r="F82" s="43" t="s">
        <v>52</v>
      </c>
    </row>
    <row r="83" spans="1:6" ht="33" x14ac:dyDescent="0.25">
      <c r="A83" s="16" t="s">
        <v>69</v>
      </c>
      <c r="B83" s="19" t="s">
        <v>50</v>
      </c>
      <c r="C83" s="16">
        <v>1</v>
      </c>
      <c r="D83" s="16"/>
      <c r="E83" s="16"/>
      <c r="F83" s="43" t="s">
        <v>52</v>
      </c>
    </row>
    <row r="84" spans="1:6" s="4" customFormat="1" ht="16.5" x14ac:dyDescent="0.25">
      <c r="A84" s="13">
        <v>4</v>
      </c>
      <c r="B84" s="15" t="s">
        <v>18</v>
      </c>
      <c r="C84" s="20">
        <f>C85+C98+C101</f>
        <v>9</v>
      </c>
      <c r="D84" s="13"/>
      <c r="E84" s="13"/>
      <c r="F84" s="39"/>
    </row>
    <row r="85" spans="1:6" s="4" customFormat="1" ht="16.5" x14ac:dyDescent="0.25">
      <c r="A85" s="13" t="s">
        <v>41</v>
      </c>
      <c r="B85" s="15" t="s">
        <v>70</v>
      </c>
      <c r="C85" s="20">
        <f>SUM(C86+C89+C92+C95)</f>
        <v>5.5</v>
      </c>
      <c r="D85" s="13"/>
      <c r="E85" s="13"/>
      <c r="F85" s="35" t="s">
        <v>251</v>
      </c>
    </row>
    <row r="86" spans="1:6" ht="33" x14ac:dyDescent="0.25">
      <c r="A86" s="16" t="s">
        <v>26</v>
      </c>
      <c r="B86" s="19" t="s">
        <v>71</v>
      </c>
      <c r="C86" s="16">
        <v>1.5</v>
      </c>
      <c r="D86" s="16"/>
      <c r="E86" s="16"/>
      <c r="F86" s="34"/>
    </row>
    <row r="87" spans="1:6" ht="16.5" x14ac:dyDescent="0.25">
      <c r="A87" s="16"/>
      <c r="B87" s="17" t="s">
        <v>136</v>
      </c>
      <c r="C87" s="18">
        <v>1.5</v>
      </c>
      <c r="D87" s="18"/>
      <c r="E87" s="18"/>
      <c r="F87" s="34"/>
    </row>
    <row r="88" spans="1:6" ht="16.5" x14ac:dyDescent="0.25">
      <c r="A88" s="16"/>
      <c r="B88" s="17" t="s">
        <v>135</v>
      </c>
      <c r="C88" s="18">
        <v>0</v>
      </c>
      <c r="D88" s="18"/>
      <c r="E88" s="18"/>
      <c r="F88" s="34"/>
    </row>
    <row r="89" spans="1:6" ht="49.5" x14ac:dyDescent="0.25">
      <c r="A89" s="16" t="s">
        <v>27</v>
      </c>
      <c r="B89" s="19" t="s">
        <v>93</v>
      </c>
      <c r="C89" s="16">
        <v>1</v>
      </c>
      <c r="D89" s="16"/>
      <c r="E89" s="16"/>
      <c r="F89" s="34"/>
    </row>
    <row r="90" spans="1:6" ht="16.5" x14ac:dyDescent="0.25">
      <c r="A90" s="16"/>
      <c r="B90" s="17" t="s">
        <v>134</v>
      </c>
      <c r="C90" s="18">
        <v>1</v>
      </c>
      <c r="D90" s="18"/>
      <c r="E90" s="18"/>
      <c r="F90" s="34"/>
    </row>
    <row r="91" spans="1:6" ht="16.5" x14ac:dyDescent="0.25">
      <c r="A91" s="16"/>
      <c r="B91" s="17" t="s">
        <v>133</v>
      </c>
      <c r="C91" s="18">
        <v>0</v>
      </c>
      <c r="D91" s="18"/>
      <c r="E91" s="18"/>
      <c r="F91" s="34"/>
    </row>
    <row r="92" spans="1:6" ht="16.5" x14ac:dyDescent="0.25">
      <c r="A92" s="16" t="s">
        <v>28</v>
      </c>
      <c r="B92" s="19" t="s">
        <v>72</v>
      </c>
      <c r="C92" s="16">
        <v>1</v>
      </c>
      <c r="D92" s="16"/>
      <c r="E92" s="16"/>
      <c r="F92" s="34"/>
    </row>
    <row r="93" spans="1:6" ht="16.5" x14ac:dyDescent="0.25">
      <c r="A93" s="16"/>
      <c r="B93" s="17" t="s">
        <v>132</v>
      </c>
      <c r="C93" s="18">
        <v>1</v>
      </c>
      <c r="D93" s="18"/>
      <c r="E93" s="18"/>
      <c r="F93" s="34"/>
    </row>
    <row r="94" spans="1:6" ht="16.5" x14ac:dyDescent="0.25">
      <c r="A94" s="16"/>
      <c r="B94" s="17" t="s">
        <v>131</v>
      </c>
      <c r="C94" s="18">
        <v>0</v>
      </c>
      <c r="D94" s="18"/>
      <c r="E94" s="18"/>
      <c r="F94" s="34"/>
    </row>
    <row r="95" spans="1:6" ht="16.5" x14ac:dyDescent="0.25">
      <c r="A95" s="16" t="s">
        <v>73</v>
      </c>
      <c r="B95" s="19" t="s">
        <v>74</v>
      </c>
      <c r="C95" s="16">
        <v>2</v>
      </c>
      <c r="D95" s="16"/>
      <c r="E95" s="16"/>
      <c r="F95" s="34"/>
    </row>
    <row r="96" spans="1:6" ht="16.5" x14ac:dyDescent="0.25">
      <c r="A96" s="16"/>
      <c r="B96" s="17" t="s">
        <v>130</v>
      </c>
      <c r="C96" s="18">
        <v>2</v>
      </c>
      <c r="D96" s="18"/>
      <c r="E96" s="18"/>
      <c r="F96" s="34"/>
    </row>
    <row r="97" spans="1:8" ht="16.5" x14ac:dyDescent="0.25">
      <c r="A97" s="16"/>
      <c r="B97" s="17" t="s">
        <v>129</v>
      </c>
      <c r="C97" s="18">
        <v>0</v>
      </c>
      <c r="D97" s="18"/>
      <c r="E97" s="18"/>
      <c r="F97" s="34"/>
    </row>
    <row r="98" spans="1:8" s="9" customFormat="1" ht="16.5" x14ac:dyDescent="0.25">
      <c r="A98" s="13" t="s">
        <v>214</v>
      </c>
      <c r="B98" s="14" t="s">
        <v>215</v>
      </c>
      <c r="C98" s="13">
        <v>0.5</v>
      </c>
      <c r="D98" s="30"/>
      <c r="E98" s="13" t="s">
        <v>198</v>
      </c>
      <c r="F98" s="35" t="s">
        <v>251</v>
      </c>
      <c r="G98" s="26"/>
      <c r="H98" s="31"/>
    </row>
    <row r="99" spans="1:8" s="8" customFormat="1" ht="16.5" x14ac:dyDescent="0.25">
      <c r="A99" s="16"/>
      <c r="B99" s="17" t="s">
        <v>216</v>
      </c>
      <c r="C99" s="18">
        <v>0.5</v>
      </c>
      <c r="D99" s="32"/>
      <c r="E99" s="16"/>
      <c r="F99" s="36"/>
      <c r="G99" s="29"/>
      <c r="H99" s="27"/>
    </row>
    <row r="100" spans="1:8" s="8" customFormat="1" ht="16.5" x14ac:dyDescent="0.25">
      <c r="A100" s="16"/>
      <c r="B100" s="17" t="s">
        <v>217</v>
      </c>
      <c r="C100" s="18">
        <v>0</v>
      </c>
      <c r="D100" s="32"/>
      <c r="E100" s="16"/>
      <c r="F100" s="36"/>
      <c r="G100" s="29"/>
      <c r="H100" s="27"/>
    </row>
    <row r="101" spans="1:8" s="9" customFormat="1" ht="16.5" x14ac:dyDescent="0.25">
      <c r="A101" s="13" t="s">
        <v>218</v>
      </c>
      <c r="B101" s="14" t="s">
        <v>51</v>
      </c>
      <c r="C101" s="13">
        <f>SUM(C102:C104)</f>
        <v>3</v>
      </c>
      <c r="D101" s="13"/>
      <c r="E101" s="13"/>
      <c r="F101" s="37"/>
    </row>
    <row r="102" spans="1:8" s="8" customFormat="1" ht="16.5" x14ac:dyDescent="0.25">
      <c r="A102" s="16" t="s">
        <v>219</v>
      </c>
      <c r="B102" s="19" t="s">
        <v>75</v>
      </c>
      <c r="C102" s="16">
        <v>1</v>
      </c>
      <c r="D102" s="16"/>
      <c r="E102" s="16"/>
      <c r="F102" s="43" t="s">
        <v>52</v>
      </c>
    </row>
    <row r="103" spans="1:8" s="8" customFormat="1" ht="16.5" x14ac:dyDescent="0.25">
      <c r="A103" s="16" t="s">
        <v>220</v>
      </c>
      <c r="B103" s="19" t="s">
        <v>76</v>
      </c>
      <c r="C103" s="16">
        <v>1</v>
      </c>
      <c r="D103" s="16"/>
      <c r="E103" s="16"/>
      <c r="F103" s="43" t="s">
        <v>52</v>
      </c>
    </row>
    <row r="104" spans="1:8" s="8" customFormat="1" ht="33" x14ac:dyDescent="0.25">
      <c r="A104" s="16" t="s">
        <v>221</v>
      </c>
      <c r="B104" s="19" t="s">
        <v>77</v>
      </c>
      <c r="C104" s="16">
        <v>1</v>
      </c>
      <c r="D104" s="16"/>
      <c r="E104" s="16"/>
      <c r="F104" s="43" t="s">
        <v>52</v>
      </c>
    </row>
    <row r="105" spans="1:8" ht="16.5" x14ac:dyDescent="0.25">
      <c r="A105" s="13">
        <v>5</v>
      </c>
      <c r="B105" s="21" t="s">
        <v>94</v>
      </c>
      <c r="C105" s="20">
        <f>C106+C114+C117+C124+C128+C139+C143</f>
        <v>14.5</v>
      </c>
      <c r="D105" s="13"/>
      <c r="E105" s="13"/>
      <c r="F105" s="34"/>
    </row>
    <row r="106" spans="1:8" s="9" customFormat="1" ht="16.5" x14ac:dyDescent="0.25">
      <c r="A106" s="13" t="s">
        <v>42</v>
      </c>
      <c r="B106" s="14" t="s">
        <v>222</v>
      </c>
      <c r="C106" s="20">
        <f>C107+C110</f>
        <v>1.5</v>
      </c>
      <c r="D106" s="15"/>
      <c r="E106" s="13"/>
      <c r="F106" s="35" t="s">
        <v>251</v>
      </c>
      <c r="G106" s="26"/>
      <c r="H106" s="27"/>
    </row>
    <row r="107" spans="1:8" s="8" customFormat="1" ht="33" x14ac:dyDescent="0.25">
      <c r="A107" s="16" t="s">
        <v>223</v>
      </c>
      <c r="B107" s="19" t="s">
        <v>224</v>
      </c>
      <c r="C107" s="16">
        <v>1</v>
      </c>
      <c r="D107" s="28"/>
      <c r="E107" s="16"/>
      <c r="F107" s="36"/>
      <c r="G107" s="29"/>
      <c r="H107" s="27"/>
    </row>
    <row r="108" spans="1:8" s="8" customFormat="1" ht="16.5" x14ac:dyDescent="0.25">
      <c r="A108" s="16"/>
      <c r="B108" s="17" t="s">
        <v>225</v>
      </c>
      <c r="C108" s="16">
        <v>1</v>
      </c>
      <c r="D108" s="28"/>
      <c r="E108" s="16"/>
      <c r="F108" s="36"/>
      <c r="G108" s="29"/>
      <c r="H108" s="27"/>
    </row>
    <row r="109" spans="1:8" s="8" customFormat="1" ht="16.5" x14ac:dyDescent="0.25">
      <c r="A109" s="16"/>
      <c r="B109" s="17" t="s">
        <v>226</v>
      </c>
      <c r="C109" s="16">
        <v>0</v>
      </c>
      <c r="D109" s="28"/>
      <c r="E109" s="16"/>
      <c r="F109" s="36"/>
      <c r="G109" s="29"/>
      <c r="H109" s="27"/>
    </row>
    <row r="110" spans="1:8" s="8" customFormat="1" ht="16.5" x14ac:dyDescent="0.25">
      <c r="A110" s="16" t="s">
        <v>227</v>
      </c>
      <c r="B110" s="19" t="s">
        <v>228</v>
      </c>
      <c r="C110" s="16">
        <v>0.5</v>
      </c>
      <c r="D110" s="28"/>
      <c r="E110" s="16"/>
      <c r="F110" s="36"/>
      <c r="G110" s="29"/>
      <c r="H110" s="27"/>
    </row>
    <row r="111" spans="1:8" s="8" customFormat="1" ht="16.5" x14ac:dyDescent="0.25">
      <c r="A111" s="16"/>
      <c r="B111" s="17" t="s">
        <v>126</v>
      </c>
      <c r="C111" s="18">
        <v>0.5</v>
      </c>
      <c r="D111" s="28"/>
      <c r="E111" s="16"/>
      <c r="F111" s="36"/>
      <c r="G111" s="29"/>
      <c r="H111" s="27"/>
    </row>
    <row r="112" spans="1:8" s="8" customFormat="1" ht="16.5" x14ac:dyDescent="0.25">
      <c r="A112" s="16"/>
      <c r="B112" s="17" t="s">
        <v>127</v>
      </c>
      <c r="C112" s="18">
        <v>0.25</v>
      </c>
      <c r="D112" s="28"/>
      <c r="E112" s="16"/>
      <c r="F112" s="36"/>
      <c r="G112" s="29"/>
      <c r="H112" s="27"/>
    </row>
    <row r="113" spans="1:8" s="9" customFormat="1" ht="16.5" x14ac:dyDescent="0.25">
      <c r="A113" s="16"/>
      <c r="B113" s="17" t="s">
        <v>128</v>
      </c>
      <c r="C113" s="18">
        <v>0</v>
      </c>
      <c r="D113" s="28"/>
      <c r="E113" s="16"/>
      <c r="F113" s="36"/>
      <c r="G113" s="29"/>
      <c r="H113" s="27"/>
    </row>
    <row r="114" spans="1:8" ht="16.5" x14ac:dyDescent="0.25">
      <c r="A114" s="13" t="s">
        <v>43</v>
      </c>
      <c r="B114" s="14" t="s">
        <v>78</v>
      </c>
      <c r="C114" s="13">
        <v>1</v>
      </c>
      <c r="D114" s="13"/>
      <c r="E114" s="13"/>
      <c r="F114" s="34"/>
    </row>
    <row r="115" spans="1:8" ht="16.5" x14ac:dyDescent="0.25">
      <c r="A115" s="16"/>
      <c r="B115" s="17" t="s">
        <v>33</v>
      </c>
      <c r="C115" s="18">
        <v>1</v>
      </c>
      <c r="D115" s="18"/>
      <c r="E115" s="18"/>
      <c r="F115" s="34"/>
    </row>
    <row r="116" spans="1:8" ht="16.5" x14ac:dyDescent="0.25">
      <c r="A116" s="16"/>
      <c r="B116" s="17" t="s">
        <v>23</v>
      </c>
      <c r="C116" s="18">
        <v>0</v>
      </c>
      <c r="D116" s="18"/>
      <c r="E116" s="18"/>
      <c r="F116" s="34"/>
    </row>
    <row r="117" spans="1:8" s="9" customFormat="1" ht="33" x14ac:dyDescent="0.25">
      <c r="A117" s="13" t="s">
        <v>234</v>
      </c>
      <c r="B117" s="14" t="s">
        <v>242</v>
      </c>
      <c r="C117" s="13">
        <f>C118+C121</f>
        <v>2</v>
      </c>
      <c r="D117" s="15"/>
      <c r="E117" s="13"/>
      <c r="F117" s="36" t="s">
        <v>251</v>
      </c>
      <c r="G117" s="26"/>
      <c r="H117" s="27"/>
    </row>
    <row r="118" spans="1:8" s="8" customFormat="1" ht="16.5" x14ac:dyDescent="0.25">
      <c r="A118" s="16" t="s">
        <v>235</v>
      </c>
      <c r="B118" s="19" t="s">
        <v>229</v>
      </c>
      <c r="C118" s="16">
        <v>1</v>
      </c>
      <c r="D118" s="28"/>
      <c r="E118" s="16"/>
      <c r="F118" s="36"/>
      <c r="G118" s="29"/>
      <c r="H118" s="27"/>
    </row>
    <row r="119" spans="1:8" s="8" customFormat="1" ht="16.5" x14ac:dyDescent="0.25">
      <c r="A119" s="16"/>
      <c r="B119" s="17" t="s">
        <v>230</v>
      </c>
      <c r="C119" s="16">
        <v>1</v>
      </c>
      <c r="D119" s="28"/>
      <c r="E119" s="16"/>
      <c r="F119" s="36"/>
      <c r="G119" s="29"/>
      <c r="H119" s="27"/>
    </row>
    <row r="120" spans="1:8" s="8" customFormat="1" ht="16.5" x14ac:dyDescent="0.25">
      <c r="A120" s="16"/>
      <c r="B120" s="17" t="s">
        <v>148</v>
      </c>
      <c r="C120" s="16">
        <v>0</v>
      </c>
      <c r="D120" s="28"/>
      <c r="E120" s="16"/>
      <c r="F120" s="36"/>
      <c r="G120" s="29"/>
      <c r="H120" s="27"/>
    </row>
    <row r="121" spans="1:8" s="8" customFormat="1" ht="16.5" x14ac:dyDescent="0.25">
      <c r="A121" s="16" t="s">
        <v>236</v>
      </c>
      <c r="B121" s="19" t="s">
        <v>231</v>
      </c>
      <c r="C121" s="16">
        <v>1</v>
      </c>
      <c r="D121" s="28"/>
      <c r="E121" s="16"/>
      <c r="F121" s="36"/>
      <c r="G121" s="29"/>
      <c r="H121" s="27"/>
    </row>
    <row r="122" spans="1:8" s="8" customFormat="1" ht="16.5" x14ac:dyDescent="0.25">
      <c r="A122" s="16"/>
      <c r="B122" s="17" t="s">
        <v>232</v>
      </c>
      <c r="C122" s="18">
        <v>1</v>
      </c>
      <c r="D122" s="28"/>
      <c r="E122" s="16"/>
      <c r="F122" s="36"/>
      <c r="G122" s="29"/>
      <c r="H122" s="27"/>
    </row>
    <row r="123" spans="1:8" s="9" customFormat="1" ht="16.5" x14ac:dyDescent="0.25">
      <c r="A123" s="16"/>
      <c r="B123" s="17" t="s">
        <v>233</v>
      </c>
      <c r="C123" s="18">
        <v>0</v>
      </c>
      <c r="D123" s="28"/>
      <c r="E123" s="16"/>
      <c r="F123" s="36"/>
      <c r="G123" s="29"/>
      <c r="H123" s="27"/>
    </row>
    <row r="124" spans="1:8" ht="16.5" x14ac:dyDescent="0.25">
      <c r="A124" s="13" t="s">
        <v>237</v>
      </c>
      <c r="B124" s="14" t="s">
        <v>79</v>
      </c>
      <c r="C124" s="13">
        <v>1</v>
      </c>
      <c r="D124" s="13"/>
      <c r="E124" s="13"/>
      <c r="F124" s="36" t="s">
        <v>251</v>
      </c>
    </row>
    <row r="125" spans="1:8" ht="16.5" x14ac:dyDescent="0.25">
      <c r="A125" s="16"/>
      <c r="B125" s="17" t="s">
        <v>125</v>
      </c>
      <c r="C125" s="18">
        <v>1</v>
      </c>
      <c r="D125" s="18"/>
      <c r="E125" s="18"/>
      <c r="F125" s="34"/>
    </row>
    <row r="126" spans="1:8" ht="16.5" x14ac:dyDescent="0.25">
      <c r="A126" s="16"/>
      <c r="B126" s="17" t="s">
        <v>124</v>
      </c>
      <c r="C126" s="18">
        <v>0.5</v>
      </c>
      <c r="D126" s="18"/>
      <c r="E126" s="18"/>
      <c r="F126" s="34"/>
    </row>
    <row r="127" spans="1:8" ht="16.5" x14ac:dyDescent="0.25">
      <c r="A127" s="16"/>
      <c r="B127" s="17" t="s">
        <v>123</v>
      </c>
      <c r="C127" s="18">
        <v>0</v>
      </c>
      <c r="D127" s="18"/>
      <c r="E127" s="18"/>
      <c r="F127" s="34"/>
    </row>
    <row r="128" spans="1:8" s="4" customFormat="1" ht="16.5" x14ac:dyDescent="0.25">
      <c r="A128" s="13" t="s">
        <v>197</v>
      </c>
      <c r="B128" s="14" t="s">
        <v>80</v>
      </c>
      <c r="C128" s="13">
        <f>C129+C132+C136</f>
        <v>4</v>
      </c>
      <c r="D128" s="13"/>
      <c r="E128" s="13"/>
      <c r="F128" s="36" t="s">
        <v>251</v>
      </c>
    </row>
    <row r="129" spans="1:7" ht="16.5" x14ac:dyDescent="0.25">
      <c r="A129" s="16" t="s">
        <v>238</v>
      </c>
      <c r="B129" s="19" t="s">
        <v>81</v>
      </c>
      <c r="C129" s="16">
        <v>1</v>
      </c>
      <c r="D129" s="16"/>
      <c r="E129" s="16"/>
      <c r="F129" s="34"/>
    </row>
    <row r="130" spans="1:7" ht="16.5" x14ac:dyDescent="0.25">
      <c r="A130" s="16"/>
      <c r="B130" s="17" t="s">
        <v>122</v>
      </c>
      <c r="C130" s="18">
        <v>1</v>
      </c>
      <c r="D130" s="18"/>
      <c r="E130" s="18"/>
      <c r="F130" s="34"/>
    </row>
    <row r="131" spans="1:7" ht="16.5" x14ac:dyDescent="0.25">
      <c r="A131" s="16"/>
      <c r="B131" s="17" t="s">
        <v>119</v>
      </c>
      <c r="C131" s="18">
        <v>0</v>
      </c>
      <c r="D131" s="18"/>
      <c r="E131" s="18"/>
      <c r="F131" s="34"/>
    </row>
    <row r="132" spans="1:7" ht="16.5" x14ac:dyDescent="0.25">
      <c r="A132" s="16" t="s">
        <v>239</v>
      </c>
      <c r="B132" s="17" t="s">
        <v>202</v>
      </c>
      <c r="C132" s="18">
        <v>2</v>
      </c>
      <c r="D132" s="18"/>
      <c r="E132" s="18"/>
      <c r="F132" s="36"/>
    </row>
    <row r="133" spans="1:7" ht="49.5" x14ac:dyDescent="0.25">
      <c r="A133" s="16"/>
      <c r="B133" s="17" t="s">
        <v>203</v>
      </c>
      <c r="C133" s="18">
        <v>2</v>
      </c>
      <c r="D133" s="18"/>
      <c r="E133" s="18"/>
      <c r="F133" s="34"/>
    </row>
    <row r="134" spans="1:7" ht="49.5" x14ac:dyDescent="0.25">
      <c r="A134" s="16"/>
      <c r="B134" s="17" t="s">
        <v>200</v>
      </c>
      <c r="C134" s="18">
        <v>1</v>
      </c>
      <c r="D134" s="18"/>
      <c r="E134" s="18"/>
      <c r="F134" s="34"/>
    </row>
    <row r="135" spans="1:7" ht="66" x14ac:dyDescent="0.25">
      <c r="A135" s="16"/>
      <c r="B135" s="17" t="s">
        <v>201</v>
      </c>
      <c r="C135" s="18">
        <v>0</v>
      </c>
      <c r="D135" s="18"/>
      <c r="E135" s="18"/>
      <c r="F135" s="34"/>
    </row>
    <row r="136" spans="1:7" ht="33" x14ac:dyDescent="0.25">
      <c r="A136" s="16" t="s">
        <v>240</v>
      </c>
      <c r="B136" s="19" t="s">
        <v>82</v>
      </c>
      <c r="C136" s="16">
        <v>1</v>
      </c>
      <c r="D136" s="16"/>
      <c r="E136" s="16"/>
      <c r="F136" s="34"/>
    </row>
    <row r="137" spans="1:7" ht="33" x14ac:dyDescent="0.25">
      <c r="A137" s="16"/>
      <c r="B137" s="17" t="s">
        <v>121</v>
      </c>
      <c r="C137" s="18">
        <v>1</v>
      </c>
      <c r="D137" s="18"/>
      <c r="E137" s="18"/>
      <c r="F137" s="34"/>
    </row>
    <row r="138" spans="1:7" ht="33" x14ac:dyDescent="0.25">
      <c r="A138" s="16"/>
      <c r="B138" s="17" t="s">
        <v>120</v>
      </c>
      <c r="C138" s="18">
        <v>0</v>
      </c>
      <c r="D138" s="18"/>
      <c r="E138" s="18"/>
      <c r="F138" s="34"/>
    </row>
    <row r="139" spans="1:7" ht="16.5" x14ac:dyDescent="0.25">
      <c r="A139" s="13" t="s">
        <v>196</v>
      </c>
      <c r="B139" s="14" t="s">
        <v>83</v>
      </c>
      <c r="C139" s="13">
        <v>1</v>
      </c>
      <c r="D139" s="13"/>
      <c r="E139" s="13"/>
      <c r="F139" s="36" t="s">
        <v>251</v>
      </c>
      <c r="G139" s="5" t="s">
        <v>254</v>
      </c>
    </row>
    <row r="140" spans="1:7" ht="16.5" x14ac:dyDescent="0.25">
      <c r="A140" s="16"/>
      <c r="B140" s="17" t="s">
        <v>117</v>
      </c>
      <c r="C140" s="18">
        <v>1</v>
      </c>
      <c r="D140" s="18"/>
      <c r="E140" s="18"/>
      <c r="F140" s="34"/>
    </row>
    <row r="141" spans="1:7" ht="16.5" x14ac:dyDescent="0.25">
      <c r="A141" s="16"/>
      <c r="B141" s="17" t="s">
        <v>118</v>
      </c>
      <c r="C141" s="18">
        <v>0.5</v>
      </c>
      <c r="D141" s="18"/>
      <c r="E141" s="18"/>
      <c r="F141" s="34"/>
    </row>
    <row r="142" spans="1:7" ht="16.5" x14ac:dyDescent="0.25">
      <c r="A142" s="16"/>
      <c r="B142" s="17" t="s">
        <v>119</v>
      </c>
      <c r="C142" s="18">
        <v>0</v>
      </c>
      <c r="D142" s="18"/>
      <c r="E142" s="18"/>
      <c r="F142" s="34"/>
    </row>
    <row r="143" spans="1:7" s="9" customFormat="1" ht="16.5" x14ac:dyDescent="0.25">
      <c r="A143" s="13" t="s">
        <v>241</v>
      </c>
      <c r="B143" s="14" t="s">
        <v>84</v>
      </c>
      <c r="C143" s="13">
        <f>SUM(C144:C147)</f>
        <v>4</v>
      </c>
      <c r="D143" s="13"/>
      <c r="E143" s="13"/>
      <c r="F143" s="37"/>
    </row>
    <row r="144" spans="1:7" s="8" customFormat="1" ht="16.5" x14ac:dyDescent="0.25">
      <c r="A144" s="16"/>
      <c r="B144" s="17" t="s">
        <v>85</v>
      </c>
      <c r="C144" s="18">
        <v>1</v>
      </c>
      <c r="D144" s="18"/>
      <c r="E144" s="18"/>
      <c r="F144" s="43" t="s">
        <v>52</v>
      </c>
    </row>
    <row r="145" spans="1:7" s="8" customFormat="1" ht="16.5" x14ac:dyDescent="0.25">
      <c r="A145" s="16"/>
      <c r="B145" s="17" t="s">
        <v>86</v>
      </c>
      <c r="C145" s="18">
        <v>1</v>
      </c>
      <c r="D145" s="18"/>
      <c r="E145" s="18"/>
      <c r="F145" s="43" t="s">
        <v>52</v>
      </c>
    </row>
    <row r="146" spans="1:7" s="8" customFormat="1" ht="33" x14ac:dyDescent="0.25">
      <c r="A146" s="16"/>
      <c r="B146" s="17" t="s">
        <v>95</v>
      </c>
      <c r="C146" s="18">
        <v>1</v>
      </c>
      <c r="D146" s="18"/>
      <c r="E146" s="18"/>
      <c r="F146" s="43" t="s">
        <v>52</v>
      </c>
    </row>
    <row r="147" spans="1:7" s="8" customFormat="1" ht="33" x14ac:dyDescent="0.25">
      <c r="A147" s="16"/>
      <c r="B147" s="17" t="s">
        <v>53</v>
      </c>
      <c r="C147" s="18">
        <v>1</v>
      </c>
      <c r="D147" s="18"/>
      <c r="E147" s="18"/>
      <c r="F147" s="43" t="s">
        <v>52</v>
      </c>
    </row>
    <row r="148" spans="1:7" ht="16.5" x14ac:dyDescent="0.25">
      <c r="A148" s="13">
        <v>6</v>
      </c>
      <c r="B148" s="21" t="s">
        <v>22</v>
      </c>
      <c r="C148" s="13">
        <f>C149+C153+C156+C159</f>
        <v>9</v>
      </c>
      <c r="D148" s="13"/>
      <c r="E148" s="13"/>
      <c r="F148" s="34"/>
    </row>
    <row r="149" spans="1:7" ht="16.5" x14ac:dyDescent="0.25">
      <c r="A149" s="13" t="s">
        <v>44</v>
      </c>
      <c r="B149" s="21" t="s">
        <v>35</v>
      </c>
      <c r="C149" s="13">
        <v>2</v>
      </c>
      <c r="D149" s="13"/>
      <c r="E149" s="13"/>
      <c r="F149" s="38" t="s">
        <v>255</v>
      </c>
      <c r="G149" s="25"/>
    </row>
    <row r="150" spans="1:7" ht="16.5" x14ac:dyDescent="0.25">
      <c r="A150" s="13"/>
      <c r="B150" s="22" t="s">
        <v>115</v>
      </c>
      <c r="C150" s="18">
        <v>2</v>
      </c>
      <c r="D150" s="18"/>
      <c r="E150" s="18"/>
      <c r="F150" s="38"/>
    </row>
    <row r="151" spans="1:7" ht="16.5" x14ac:dyDescent="0.25">
      <c r="A151" s="13"/>
      <c r="B151" s="22" t="s">
        <v>114</v>
      </c>
      <c r="C151" s="18">
        <v>1</v>
      </c>
      <c r="D151" s="18"/>
      <c r="E151" s="18"/>
      <c r="F151" s="38"/>
    </row>
    <row r="152" spans="1:7" ht="16.5" x14ac:dyDescent="0.25">
      <c r="A152" s="13"/>
      <c r="B152" s="22" t="s">
        <v>113</v>
      </c>
      <c r="C152" s="18">
        <v>0</v>
      </c>
      <c r="D152" s="18"/>
      <c r="E152" s="18"/>
      <c r="F152" s="38"/>
    </row>
    <row r="153" spans="1:7" s="4" customFormat="1" ht="16.5" x14ac:dyDescent="0.25">
      <c r="A153" s="13" t="s">
        <v>45</v>
      </c>
      <c r="B153" s="21" t="s">
        <v>32</v>
      </c>
      <c r="C153" s="13">
        <v>2</v>
      </c>
      <c r="D153" s="13"/>
      <c r="E153" s="13"/>
      <c r="F153" s="35" t="s">
        <v>255</v>
      </c>
    </row>
    <row r="154" spans="1:7" ht="33" x14ac:dyDescent="0.25">
      <c r="A154" s="13"/>
      <c r="B154" s="22" t="s">
        <v>112</v>
      </c>
      <c r="C154" s="18">
        <v>2</v>
      </c>
      <c r="D154" s="18"/>
      <c r="E154" s="18"/>
      <c r="F154" s="35"/>
    </row>
    <row r="155" spans="1:7" ht="16.5" x14ac:dyDescent="0.25">
      <c r="A155" s="13"/>
      <c r="B155" s="22" t="s">
        <v>111</v>
      </c>
      <c r="C155" s="18">
        <v>0</v>
      </c>
      <c r="D155" s="18"/>
      <c r="E155" s="18"/>
      <c r="F155" s="35"/>
    </row>
    <row r="156" spans="1:7" s="4" customFormat="1" ht="16.5" x14ac:dyDescent="0.25">
      <c r="A156" s="13" t="s">
        <v>189</v>
      </c>
      <c r="B156" s="21" t="s">
        <v>190</v>
      </c>
      <c r="C156" s="13">
        <v>2</v>
      </c>
      <c r="D156" s="13"/>
      <c r="E156" s="13"/>
      <c r="F156" s="35" t="s">
        <v>255</v>
      </c>
    </row>
    <row r="157" spans="1:7" ht="16.5" x14ac:dyDescent="0.25">
      <c r="A157" s="13"/>
      <c r="B157" s="22" t="s">
        <v>191</v>
      </c>
      <c r="C157" s="18">
        <v>1</v>
      </c>
      <c r="D157" s="18"/>
      <c r="E157" s="18"/>
      <c r="F157" s="34"/>
    </row>
    <row r="158" spans="1:7" ht="16.5" x14ac:dyDescent="0.25">
      <c r="A158" s="13"/>
      <c r="B158" s="22" t="s">
        <v>192</v>
      </c>
      <c r="C158" s="18">
        <v>1</v>
      </c>
      <c r="D158" s="18"/>
      <c r="E158" s="18"/>
      <c r="F158" s="34"/>
    </row>
    <row r="159" spans="1:7" s="4" customFormat="1" ht="16.5" x14ac:dyDescent="0.25">
      <c r="A159" s="13" t="s">
        <v>188</v>
      </c>
      <c r="B159" s="21" t="s">
        <v>54</v>
      </c>
      <c r="C159" s="13">
        <f>SUM(C160:C162)</f>
        <v>3</v>
      </c>
      <c r="D159" s="13"/>
      <c r="E159" s="13"/>
      <c r="F159" s="39"/>
    </row>
    <row r="160" spans="1:7" ht="16.5" x14ac:dyDescent="0.25">
      <c r="A160" s="16"/>
      <c r="B160" s="22" t="s">
        <v>55</v>
      </c>
      <c r="C160" s="18">
        <v>1</v>
      </c>
      <c r="D160" s="18"/>
      <c r="E160" s="18"/>
      <c r="F160" s="43" t="s">
        <v>52</v>
      </c>
    </row>
    <row r="161" spans="1:6" ht="16.5" x14ac:dyDescent="0.25">
      <c r="A161" s="16"/>
      <c r="B161" s="22" t="s">
        <v>56</v>
      </c>
      <c r="C161" s="18">
        <v>1</v>
      </c>
      <c r="D161" s="18"/>
      <c r="E161" s="18"/>
      <c r="F161" s="43" t="s">
        <v>52</v>
      </c>
    </row>
    <row r="162" spans="1:6" ht="16.5" x14ac:dyDescent="0.25">
      <c r="A162" s="16"/>
      <c r="B162" s="22" t="s">
        <v>90</v>
      </c>
      <c r="C162" s="18">
        <v>1</v>
      </c>
      <c r="D162" s="18"/>
      <c r="E162" s="18"/>
      <c r="F162" s="43" t="s">
        <v>52</v>
      </c>
    </row>
    <row r="163" spans="1:6" ht="16.5" x14ac:dyDescent="0.25">
      <c r="A163" s="13">
        <v>7</v>
      </c>
      <c r="B163" s="14" t="s">
        <v>199</v>
      </c>
      <c r="C163" s="13">
        <f>C164+C165+C168</f>
        <v>11</v>
      </c>
      <c r="D163" s="13"/>
      <c r="E163" s="13"/>
      <c r="F163" s="35" t="s">
        <v>250</v>
      </c>
    </row>
    <row r="164" spans="1:6" ht="33" x14ac:dyDescent="0.25">
      <c r="A164" s="13" t="s">
        <v>46</v>
      </c>
      <c r="B164" s="14" t="s">
        <v>205</v>
      </c>
      <c r="C164" s="23">
        <v>6</v>
      </c>
      <c r="D164" s="23"/>
      <c r="E164" s="23"/>
      <c r="F164" s="36"/>
    </row>
    <row r="165" spans="1:6" s="4" customFormat="1" ht="16.5" x14ac:dyDescent="0.25">
      <c r="A165" s="13" t="s">
        <v>47</v>
      </c>
      <c r="B165" s="14" t="s">
        <v>87</v>
      </c>
      <c r="C165" s="23">
        <v>2</v>
      </c>
      <c r="D165" s="23"/>
      <c r="E165" s="23"/>
      <c r="F165" s="40"/>
    </row>
    <row r="166" spans="1:6" ht="16.5" x14ac:dyDescent="0.25">
      <c r="A166" s="16"/>
      <c r="B166" s="17" t="s">
        <v>110</v>
      </c>
      <c r="C166" s="24">
        <v>2</v>
      </c>
      <c r="D166" s="24"/>
      <c r="E166" s="24"/>
      <c r="F166" s="41"/>
    </row>
    <row r="167" spans="1:6" ht="16.5" x14ac:dyDescent="0.25">
      <c r="A167" s="16"/>
      <c r="B167" s="17" t="s">
        <v>109</v>
      </c>
      <c r="C167" s="24">
        <v>0</v>
      </c>
      <c r="D167" s="24"/>
      <c r="E167" s="24"/>
      <c r="F167" s="41"/>
    </row>
    <row r="168" spans="1:6" s="8" customFormat="1" ht="16.5" x14ac:dyDescent="0.25">
      <c r="A168" s="13" t="s">
        <v>193</v>
      </c>
      <c r="B168" s="14" t="s">
        <v>116</v>
      </c>
      <c r="C168" s="23">
        <f>SUM(C169:C171)</f>
        <v>3</v>
      </c>
      <c r="D168" s="23"/>
      <c r="E168" s="23"/>
      <c r="F168" s="37"/>
    </row>
    <row r="169" spans="1:6" s="10" customFormat="1" ht="33" x14ac:dyDescent="0.25">
      <c r="A169" s="18"/>
      <c r="B169" s="17" t="s">
        <v>57</v>
      </c>
      <c r="C169" s="24">
        <v>1</v>
      </c>
      <c r="D169" s="24"/>
      <c r="E169" s="24"/>
      <c r="F169" s="43" t="s">
        <v>52</v>
      </c>
    </row>
    <row r="170" spans="1:6" s="10" customFormat="1" ht="33" x14ac:dyDescent="0.25">
      <c r="A170" s="18"/>
      <c r="B170" s="17" t="s">
        <v>58</v>
      </c>
      <c r="C170" s="24">
        <v>1</v>
      </c>
      <c r="D170" s="24"/>
      <c r="E170" s="24"/>
      <c r="F170" s="43" t="s">
        <v>52</v>
      </c>
    </row>
    <row r="171" spans="1:6" s="10" customFormat="1" ht="33" x14ac:dyDescent="0.25">
      <c r="A171" s="18"/>
      <c r="B171" s="17" t="s">
        <v>59</v>
      </c>
      <c r="C171" s="24">
        <v>1</v>
      </c>
      <c r="D171" s="24"/>
      <c r="E171" s="24"/>
      <c r="F171" s="43" t="s">
        <v>52</v>
      </c>
    </row>
    <row r="172" spans="1:6" ht="16.5" x14ac:dyDescent="0.25">
      <c r="A172" s="13">
        <v>8</v>
      </c>
      <c r="B172" s="14" t="s">
        <v>25</v>
      </c>
      <c r="C172" s="13">
        <f>C173+C177+C180</f>
        <v>7</v>
      </c>
      <c r="D172" s="13"/>
      <c r="E172" s="13"/>
      <c r="F172" s="34"/>
    </row>
    <row r="173" spans="1:6" ht="33" x14ac:dyDescent="0.25">
      <c r="A173" s="13" t="s">
        <v>194</v>
      </c>
      <c r="B173" s="14" t="s">
        <v>19</v>
      </c>
      <c r="C173" s="13">
        <v>3</v>
      </c>
      <c r="D173" s="13"/>
      <c r="E173" s="13"/>
      <c r="F173" s="35" t="s">
        <v>251</v>
      </c>
    </row>
    <row r="174" spans="1:6" ht="33" x14ac:dyDescent="0.25">
      <c r="A174" s="18"/>
      <c r="B174" s="17" t="s">
        <v>106</v>
      </c>
      <c r="C174" s="18">
        <v>3</v>
      </c>
      <c r="D174" s="18"/>
      <c r="E174" s="18"/>
      <c r="F174" s="34"/>
    </row>
    <row r="175" spans="1:6" ht="16.5" x14ac:dyDescent="0.25">
      <c r="A175" s="18"/>
      <c r="B175" s="17" t="s">
        <v>107</v>
      </c>
      <c r="C175" s="18">
        <v>2</v>
      </c>
      <c r="D175" s="18"/>
      <c r="E175" s="18"/>
      <c r="F175" s="34"/>
    </row>
    <row r="176" spans="1:6" ht="16.5" x14ac:dyDescent="0.25">
      <c r="A176" s="18"/>
      <c r="B176" s="17" t="s">
        <v>108</v>
      </c>
      <c r="C176" s="18">
        <v>1</v>
      </c>
      <c r="D176" s="18"/>
      <c r="E176" s="18"/>
      <c r="F176" s="34"/>
    </row>
    <row r="177" spans="1:6" ht="33" x14ac:dyDescent="0.25">
      <c r="A177" s="13" t="s">
        <v>195</v>
      </c>
      <c r="B177" s="14" t="s">
        <v>256</v>
      </c>
      <c r="C177" s="13">
        <v>0.5</v>
      </c>
      <c r="D177" s="18"/>
      <c r="E177" s="18"/>
      <c r="F177" s="35" t="s">
        <v>251</v>
      </c>
    </row>
    <row r="178" spans="1:6" ht="16.5" x14ac:dyDescent="0.25">
      <c r="A178" s="18"/>
      <c r="B178" s="17" t="s">
        <v>245</v>
      </c>
      <c r="C178" s="18">
        <v>0.5</v>
      </c>
      <c r="D178" s="18"/>
      <c r="E178" s="18"/>
      <c r="F178" s="34"/>
    </row>
    <row r="179" spans="1:6" ht="16.5" x14ac:dyDescent="0.25">
      <c r="A179" s="18"/>
      <c r="B179" s="17" t="s">
        <v>246</v>
      </c>
      <c r="C179" s="18">
        <v>0</v>
      </c>
      <c r="D179" s="18"/>
      <c r="E179" s="18"/>
      <c r="F179" s="34"/>
    </row>
    <row r="180" spans="1:6" ht="49.5" x14ac:dyDescent="0.25">
      <c r="A180" s="13" t="s">
        <v>247</v>
      </c>
      <c r="B180" s="14" t="s">
        <v>29</v>
      </c>
      <c r="C180" s="13">
        <f>SUM(C181+C185)</f>
        <v>3.5</v>
      </c>
      <c r="D180" s="13"/>
      <c r="E180" s="13"/>
      <c r="F180" s="35" t="s">
        <v>251</v>
      </c>
    </row>
    <row r="181" spans="1:6" ht="16.5" x14ac:dyDescent="0.25">
      <c r="A181" s="16" t="s">
        <v>248</v>
      </c>
      <c r="B181" s="19" t="s">
        <v>30</v>
      </c>
      <c r="C181" s="16">
        <v>1.5</v>
      </c>
      <c r="D181" s="16"/>
      <c r="E181" s="16"/>
      <c r="F181" s="34"/>
    </row>
    <row r="182" spans="1:6" s="6" customFormat="1" ht="16.5" x14ac:dyDescent="0.25">
      <c r="A182" s="18"/>
      <c r="B182" s="17" t="s">
        <v>105</v>
      </c>
      <c r="C182" s="18">
        <v>1.5</v>
      </c>
      <c r="D182" s="18"/>
      <c r="E182" s="18"/>
      <c r="F182" s="42"/>
    </row>
    <row r="183" spans="1:6" s="6" customFormat="1" ht="16.5" x14ac:dyDescent="0.25">
      <c r="A183" s="18"/>
      <c r="B183" s="17" t="s">
        <v>104</v>
      </c>
      <c r="C183" s="18">
        <v>1</v>
      </c>
      <c r="D183" s="18"/>
      <c r="E183" s="18"/>
      <c r="F183" s="42"/>
    </row>
    <row r="184" spans="1:6" s="6" customFormat="1" ht="16.5" x14ac:dyDescent="0.25">
      <c r="A184" s="18"/>
      <c r="B184" s="17" t="s">
        <v>103</v>
      </c>
      <c r="C184" s="18">
        <v>0</v>
      </c>
      <c r="D184" s="18"/>
      <c r="E184" s="18"/>
      <c r="F184" s="42"/>
    </row>
    <row r="185" spans="1:6" ht="16.5" x14ac:dyDescent="0.25">
      <c r="A185" s="16" t="s">
        <v>249</v>
      </c>
      <c r="B185" s="19" t="s">
        <v>31</v>
      </c>
      <c r="C185" s="16">
        <v>2</v>
      </c>
      <c r="D185" s="16"/>
      <c r="E185" s="16"/>
      <c r="F185" s="34"/>
    </row>
    <row r="186" spans="1:6" s="6" customFormat="1" ht="16.5" x14ac:dyDescent="0.25">
      <c r="A186" s="18"/>
      <c r="B186" s="17" t="s">
        <v>102</v>
      </c>
      <c r="C186" s="18">
        <v>2</v>
      </c>
      <c r="D186" s="18"/>
      <c r="E186" s="18"/>
      <c r="F186" s="42"/>
    </row>
    <row r="187" spans="1:6" s="6" customFormat="1" ht="16.5" x14ac:dyDescent="0.25">
      <c r="A187" s="18"/>
      <c r="B187" s="17" t="s">
        <v>101</v>
      </c>
      <c r="C187" s="18">
        <v>1</v>
      </c>
      <c r="D187" s="18"/>
      <c r="E187" s="18"/>
      <c r="F187" s="42"/>
    </row>
    <row r="188" spans="1:6" s="6" customFormat="1" ht="16.5" x14ac:dyDescent="0.25">
      <c r="A188" s="18"/>
      <c r="B188" s="17" t="s">
        <v>100</v>
      </c>
      <c r="C188" s="18">
        <v>0</v>
      </c>
      <c r="D188" s="18"/>
      <c r="E188" s="18"/>
      <c r="F188" s="42"/>
    </row>
    <row r="189" spans="1:6" ht="16.5" x14ac:dyDescent="0.25">
      <c r="A189" s="13">
        <v>9</v>
      </c>
      <c r="B189" s="14" t="s">
        <v>4</v>
      </c>
      <c r="C189" s="13">
        <v>22</v>
      </c>
      <c r="D189" s="13"/>
      <c r="E189" s="13"/>
      <c r="F189" s="34"/>
    </row>
    <row r="190" spans="1:6" ht="49.5" x14ac:dyDescent="0.25">
      <c r="A190" s="13"/>
      <c r="B190" s="14" t="s">
        <v>60</v>
      </c>
      <c r="C190" s="13">
        <v>22</v>
      </c>
      <c r="D190" s="13"/>
      <c r="E190" s="13"/>
      <c r="F190" s="34"/>
    </row>
    <row r="191" spans="1:6" ht="16.5" x14ac:dyDescent="0.25">
      <c r="A191" s="16"/>
      <c r="B191" s="13" t="s">
        <v>20</v>
      </c>
      <c r="C191" s="20">
        <f>C6+C51+C68+C84+C105+C148+C163+C172+C189</f>
        <v>100</v>
      </c>
      <c r="D191" s="13"/>
      <c r="E191" s="13"/>
      <c r="F191" s="34"/>
    </row>
  </sheetData>
  <mergeCells count="2">
    <mergeCell ref="A2:F2"/>
    <mergeCell ref="A3:F3"/>
  </mergeCells>
  <printOptions horizontalCentered="1"/>
  <pageMargins left="0.4" right="0.3" top="0.4" bottom="0.3" header="0.2" footer="0.2"/>
  <pageSetup paperSize="9"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PL4. DON VI SN (dự thảo)</vt:lpstr>
      <vt:lpstr>'PL4. DON VI SN (dự thảo)'!Print_Titles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2023-12-11T15:32:59Z</cp:lastPrinted>
  <dcterms:created xsi:type="dcterms:W3CDTF">2016-04-05T02:55:50Z</dcterms:created>
  <dcterms:modified xsi:type="dcterms:W3CDTF">2023-12-11T15:37:33Z</dcterms:modified>
</cp:coreProperties>
</file>